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My Drive\2026\Pengumpulan Data\DDA 2026\OPD\DKPP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F31" i="1"/>
  <c r="G31" i="1" s="1"/>
  <c r="D31" i="1"/>
  <c r="C31" i="1"/>
  <c r="B31" i="1"/>
  <c r="G30" i="1"/>
  <c r="E30" i="1"/>
  <c r="E29" i="1"/>
  <c r="E27" i="1"/>
  <c r="G26" i="1"/>
  <c r="E26" i="1"/>
  <c r="G25" i="1"/>
  <c r="E25" i="1"/>
  <c r="E24" i="1"/>
  <c r="E23" i="1"/>
  <c r="E22" i="1"/>
  <c r="E21" i="1"/>
  <c r="E20" i="1"/>
  <c r="G19" i="1"/>
  <c r="E19" i="1"/>
  <c r="G18" i="1"/>
  <c r="E18" i="1"/>
  <c r="G17" i="1"/>
  <c r="E17" i="1"/>
  <c r="G16" i="1"/>
  <c r="E16" i="1"/>
  <c r="E15" i="1"/>
  <c r="E14" i="1"/>
  <c r="E13" i="1"/>
  <c r="E12" i="1"/>
  <c r="G11" i="1"/>
  <c r="E11" i="1"/>
  <c r="G10" i="1"/>
  <c r="E10" i="1"/>
  <c r="E9" i="1"/>
  <c r="E8" i="1"/>
  <c r="E7" i="1"/>
  <c r="E6" i="1"/>
  <c r="E5" i="1"/>
  <c r="E31" i="1" l="1"/>
</calcChain>
</file>

<file path=xl/sharedStrings.xml><?xml version="1.0" encoding="utf-8"?>
<sst xmlns="http://schemas.openxmlformats.org/spreadsheetml/2006/main" count="51" uniqueCount="51">
  <si>
    <t>Kecamatan</t>
  </si>
  <si>
    <t>Luas Areal (Ha)</t>
  </si>
  <si>
    <t>Produksi Ton</t>
  </si>
  <si>
    <t>Produktivitas Ton/Ha</t>
  </si>
  <si>
    <t>Jumlah Petani</t>
  </si>
  <si>
    <t>TBM</t>
  </si>
  <si>
    <t>TM</t>
  </si>
  <si>
    <t>TT/TR</t>
  </si>
  <si>
    <t>Jumlah</t>
  </si>
  <si>
    <t>(1)</t>
  </si>
  <si>
    <t>(2)</t>
  </si>
  <si>
    <t>(3)</t>
  </si>
  <si>
    <t>(4)</t>
  </si>
  <si>
    <t>(5)</t>
  </si>
  <si>
    <t>(6)</t>
  </si>
  <si>
    <t>(7)</t>
  </si>
  <si>
    <t>(8)</t>
  </si>
  <si>
    <t>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</si>
  <si>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</si>
  <si>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</si>
  <si>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</si>
  <si>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</si>
  <si>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</si>
  <si>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</si>
  <si>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</si>
  <si>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</si>
  <si>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</si>
  <si>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</si>
  <si>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</si>
  <si>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</si>
  <si>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</si>
  <si>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</si>
  <si>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</si>
  <si>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</si>
  <si>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</si>
  <si>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</si>
  <si>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</si>
  <si>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</si>
  <si>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</si>
  <si>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</si>
  <si>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</si>
  <si>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</si>
  <si>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</si>
  <si>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Jumlah   2025</t>
  </si>
  <si>
    <r>
      <t xml:space="preserve">Catatan / </t>
    </r>
    <r>
      <rPr>
        <i/>
        <sz val="11"/>
        <rFont val="Times New Roman"/>
        <family val="1"/>
      </rPr>
      <t>Note</t>
    </r>
  </si>
  <si>
    <t>: TBM</t>
  </si>
  <si>
    <r>
      <t xml:space="preserve">: Tanaman Belum Menghasilkan / </t>
    </r>
    <r>
      <rPr>
        <i/>
        <sz val="11"/>
        <rFont val="Times New Roman"/>
        <family val="1"/>
      </rPr>
      <t>Immature Plants</t>
    </r>
  </si>
  <si>
    <t xml:space="preserve">  TM</t>
  </si>
  <si>
    <r>
      <t xml:space="preserve">: Tanaman Menghasilkan / </t>
    </r>
    <r>
      <rPr>
        <i/>
        <sz val="11"/>
        <rFont val="Times New Roman"/>
        <family val="1"/>
      </rPr>
      <t>Plants Produce</t>
    </r>
  </si>
  <si>
    <t xml:space="preserve">  TT / TR</t>
  </si>
  <si>
    <r>
      <t xml:space="preserve">: Tanaman Tua / Tanaman Rusak / </t>
    </r>
    <r>
      <rPr>
        <i/>
        <sz val="11"/>
        <rFont val="Times New Roman"/>
        <family val="1"/>
      </rPr>
      <t>Old Plants / Cropping is Damaged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</si>
</sst>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-* #,##0.000_-;\-* #,##0.000_-;_-* &quot;-&quot;??_-;_-@_-"/>
    <numFmt numFmtId="165" formatCode="_(* #,##0_);_(* \(#,##0\);_(* &quot;-&quot;_);_(@_)"/>
    <numFmt numFmtId="166" formatCode="0.0"/>
  </numFmts>
  <fonts count="1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1"/>
      <name val="Calibri"/>
      <family val="2"/>
      <scheme val="minor"/>
    </font>
    <font>
      <sz val="12"/>
      <color theme="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5" fillId="0" borderId="0"/>
  </cellStyleXfs>
  <cellXfs count="56">
    <xf numFmtId="0" fontId="0" fillId="0" borderId="0" xfId="0"/>
    <xf numFmtId="0" fontId="2" fillId="2" borderId="5" xfId="0" applyFont="1" applyFill="1" applyBorder="1" applyAlignment="1">
      <alignment horizontal="center" vertical="center" wrapText="1"/>
    </xf>
    <xf numFmtId="0" fontId="3" fillId="3" borderId="7" xfId="0" quotePrefix="1" applyFont="1" applyFill="1" applyBorder="1" applyAlignment="1">
      <alignment horizontal="center" vertical="top" wrapText="1"/>
    </xf>
    <xf numFmtId="0" fontId="3" fillId="3" borderId="8" xfId="0" quotePrefix="1" applyFont="1" applyFill="1" applyBorder="1" applyAlignment="1">
      <alignment horizontal="center" vertical="top" wrapText="1"/>
    </xf>
    <xf numFmtId="0" fontId="3" fillId="3" borderId="8" xfId="0" quotePrefix="1" applyFont="1" applyFill="1" applyBorder="1" applyAlignment="1">
      <alignment horizontal="center" wrapText="1"/>
    </xf>
    <xf numFmtId="0" fontId="3" fillId="3" borderId="9" xfId="0" quotePrefix="1" applyFont="1" applyFill="1" applyBorder="1" applyAlignment="1">
      <alignment horizontal="center" wrapText="1"/>
    </xf>
    <xf numFmtId="0" fontId="4" fillId="0" borderId="10" xfId="0" applyFont="1" applyBorder="1" applyAlignment="1">
      <alignment vertical="top"/>
    </xf>
    <xf numFmtId="43" fontId="6" fillId="4" borderId="11" xfId="2" applyNumberFormat="1" applyFont="1" applyFill="1" applyBorder="1" applyAlignment="1">
      <alignment horizontal="right"/>
    </xf>
    <xf numFmtId="0" fontId="0" fillId="4" borderId="0" xfId="0" applyFill="1" applyAlignment="1">
      <alignment horizontal="center"/>
    </xf>
    <xf numFmtId="43" fontId="6" fillId="4" borderId="11" xfId="1" applyNumberFormat="1" applyFont="1" applyFill="1" applyBorder="1" applyAlignment="1">
      <alignment horizontal="center"/>
    </xf>
    <xf numFmtId="43" fontId="6" fillId="0" borderId="11" xfId="1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64" fontId="6" fillId="0" borderId="11" xfId="2" applyNumberFormat="1" applyFont="1" applyBorder="1" applyAlignment="1">
      <alignment horizontal="right"/>
    </xf>
    <xf numFmtId="165" fontId="6" fillId="4" borderId="12" xfId="2" applyNumberFormat="1" applyFont="1" applyFill="1" applyBorder="1" applyAlignment="1">
      <alignment horizontal="center"/>
    </xf>
    <xf numFmtId="0" fontId="4" fillId="0" borderId="13" xfId="0" applyFont="1" applyBorder="1" applyAlignment="1">
      <alignment vertical="top" wrapText="1"/>
    </xf>
    <xf numFmtId="43" fontId="6" fillId="4" borderId="14" xfId="2" applyNumberFormat="1" applyFont="1" applyFill="1" applyBorder="1" applyAlignment="1">
      <alignment horizontal="right"/>
    </xf>
    <xf numFmtId="0" fontId="0" fillId="4" borderId="15" xfId="0" applyFill="1" applyBorder="1" applyAlignment="1">
      <alignment horizontal="center"/>
    </xf>
    <xf numFmtId="43" fontId="6" fillId="4" borderId="14" xfId="1" applyNumberFormat="1" applyFont="1" applyFill="1" applyBorder="1" applyAlignment="1">
      <alignment horizontal="center"/>
    </xf>
    <xf numFmtId="43" fontId="6" fillId="0" borderId="14" xfId="1" applyNumberFormat="1" applyFont="1" applyFill="1" applyBorder="1" applyAlignment="1">
      <alignment horizontal="center"/>
    </xf>
    <xf numFmtId="2" fontId="7" fillId="0" borderId="15" xfId="0" applyNumberFormat="1" applyFont="1" applyBorder="1" applyAlignment="1">
      <alignment horizontal="center"/>
    </xf>
    <xf numFmtId="164" fontId="6" fillId="0" borderId="14" xfId="2" applyNumberFormat="1" applyFont="1" applyBorder="1" applyAlignment="1">
      <alignment horizontal="right"/>
    </xf>
    <xf numFmtId="165" fontId="6" fillId="4" borderId="16" xfId="2" applyNumberFormat="1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166" fontId="8" fillId="0" borderId="14" xfId="0" applyNumberFormat="1" applyFont="1" applyBorder="1" applyAlignment="1">
      <alignment horizontal="center" vertical="center" wrapText="1"/>
    </xf>
    <xf numFmtId="2" fontId="8" fillId="0" borderId="14" xfId="0" applyNumberFormat="1" applyFont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2" fontId="8" fillId="0" borderId="14" xfId="0" applyNumberFormat="1" applyFont="1" applyBorder="1" applyAlignment="1">
      <alignment horizontal="center" vertical="center" wrapText="1"/>
    </xf>
    <xf numFmtId="1" fontId="8" fillId="0" borderId="14" xfId="0" applyNumberFormat="1" applyFont="1" applyBorder="1" applyAlignment="1">
      <alignment horizontal="center" vertical="center" wrapText="1"/>
    </xf>
    <xf numFmtId="1" fontId="8" fillId="0" borderId="14" xfId="0" applyNumberFormat="1" applyFont="1" applyBorder="1" applyAlignment="1">
      <alignment horizontal="center"/>
    </xf>
    <xf numFmtId="166" fontId="8" fillId="4" borderId="14" xfId="0" applyNumberFormat="1" applyFont="1" applyFill="1" applyBorder="1" applyAlignment="1">
      <alignment horizontal="center" vertical="center" wrapText="1"/>
    </xf>
    <xf numFmtId="166" fontId="8" fillId="0" borderId="14" xfId="0" applyNumberFormat="1" applyFont="1" applyBorder="1" applyAlignment="1">
      <alignment horizontal="center"/>
    </xf>
    <xf numFmtId="43" fontId="6" fillId="4" borderId="14" xfId="2" quotePrefix="1" applyNumberFormat="1" applyFont="1" applyFill="1" applyBorder="1" applyAlignment="1">
      <alignment horizontal="right"/>
    </xf>
    <xf numFmtId="0" fontId="4" fillId="0" borderId="13" xfId="0" applyFont="1" applyBorder="1" applyAlignment="1">
      <alignment vertical="top"/>
    </xf>
    <xf numFmtId="2" fontId="0" fillId="4" borderId="15" xfId="0" applyNumberFormat="1" applyFill="1" applyBorder="1" applyAlignment="1">
      <alignment horizontal="center"/>
    </xf>
    <xf numFmtId="43" fontId="6" fillId="0" borderId="14" xfId="1" applyNumberFormat="1" applyFont="1" applyFill="1" applyBorder="1" applyAlignment="1">
      <alignment horizontal="center" vertical="center"/>
    </xf>
    <xf numFmtId="2" fontId="7" fillId="0" borderId="15" xfId="0" applyNumberFormat="1" applyFont="1" applyFill="1" applyBorder="1" applyAlignment="1">
      <alignment horizontal="center"/>
    </xf>
    <xf numFmtId="0" fontId="4" fillId="0" borderId="17" xfId="0" applyFont="1" applyBorder="1" applyAlignment="1">
      <alignment vertical="top" wrapText="1"/>
    </xf>
    <xf numFmtId="43" fontId="6" fillId="4" borderId="18" xfId="2" applyNumberFormat="1" applyFont="1" applyFill="1" applyBorder="1" applyAlignment="1">
      <alignment horizontal="right"/>
    </xf>
    <xf numFmtId="1" fontId="8" fillId="0" borderId="19" xfId="0" applyNumberFormat="1" applyFont="1" applyBorder="1" applyAlignment="1">
      <alignment horizontal="center" vertical="center" wrapText="1"/>
    </xf>
    <xf numFmtId="2" fontId="8" fillId="0" borderId="19" xfId="0" applyNumberFormat="1" applyFont="1" applyBorder="1" applyAlignment="1">
      <alignment horizontal="center"/>
    </xf>
    <xf numFmtId="164" fontId="6" fillId="0" borderId="20" xfId="2" applyNumberFormat="1" applyFont="1" applyBorder="1" applyAlignment="1">
      <alignment horizontal="right"/>
    </xf>
    <xf numFmtId="165" fontId="6" fillId="4" borderId="21" xfId="2" applyNumberFormat="1" applyFont="1" applyFill="1" applyBorder="1" applyAlignment="1">
      <alignment horizontal="center"/>
    </xf>
    <xf numFmtId="0" fontId="2" fillId="0" borderId="22" xfId="0" applyFont="1" applyBorder="1" applyAlignment="1">
      <alignment horizontal="right" vertical="top" wrapText="1"/>
    </xf>
    <xf numFmtId="43" fontId="9" fillId="0" borderId="23" xfId="0" applyNumberFormat="1" applyFont="1" applyBorder="1" applyAlignment="1">
      <alignment horizontal="right"/>
    </xf>
    <xf numFmtId="0" fontId="8" fillId="5" borderId="24" xfId="0" applyFont="1" applyFill="1" applyBorder="1"/>
    <xf numFmtId="43" fontId="10" fillId="0" borderId="23" xfId="0" applyNumberFormat="1" applyFont="1" applyBorder="1" applyAlignment="1">
      <alignment horizontal="right"/>
    </xf>
    <xf numFmtId="2" fontId="11" fillId="0" borderId="24" xfId="0" applyNumberFormat="1" applyFont="1" applyBorder="1"/>
    <xf numFmtId="165" fontId="10" fillId="0" borderId="25" xfId="0" applyNumberFormat="1" applyFont="1" applyBorder="1" applyAlignment="1">
      <alignment horizontal="right"/>
    </xf>
    <xf numFmtId="0" fontId="6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3">
    <cellStyle name="Comma [0]" xfId="1" builtinId="6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topLeftCell="A13" workbookViewId="0">
      <selection activeCell="A35" sqref="A35:XFD35"/>
    </sheetView>
  </sheetViews>
  <sheetFormatPr defaultRowHeight="15" x14ac:dyDescent="0.25"/>
  <cols>
    <col min="1" max="1" width="19.5703125" customWidth="1"/>
    <col min="2" max="4" width="8.7109375"/>
    <col min="5" max="5" width="11.5703125" customWidth="1"/>
    <col min="6" max="6" width="11.140625" customWidth="1"/>
    <col min="7" max="7" width="13.140625" customWidth="1"/>
    <col min="8" max="8" width="11.28515625" customWidth="1"/>
  </cols>
  <sheetData>
    <row r="1" spans="1:8" ht="15.75" thickTop="1" x14ac:dyDescent="0.25">
      <c r="A1" s="50" t="s">
        <v>0</v>
      </c>
      <c r="B1" s="52" t="s">
        <v>1</v>
      </c>
      <c r="C1" s="52"/>
      <c r="D1" s="52"/>
      <c r="E1" s="52"/>
      <c r="F1" s="52" t="s">
        <v>2</v>
      </c>
      <c r="G1" s="52" t="s">
        <v>3</v>
      </c>
      <c r="H1" s="54" t="s">
        <v>4</v>
      </c>
    </row>
    <row r="2" spans="1:8" x14ac:dyDescent="0.25">
      <c r="A2" s="51"/>
      <c r="B2" s="53"/>
      <c r="C2" s="53"/>
      <c r="D2" s="53"/>
      <c r="E2" s="53"/>
      <c r="F2" s="53"/>
      <c r="G2" s="53"/>
      <c r="H2" s="55"/>
    </row>
    <row r="3" spans="1:8" x14ac:dyDescent="0.25">
      <c r="A3" s="51"/>
      <c r="B3" s="1" t="s">
        <v>5</v>
      </c>
      <c r="C3" s="1" t="s">
        <v>6</v>
      </c>
      <c r="D3" s="1" t="s">
        <v>7</v>
      </c>
      <c r="E3" s="1" t="s">
        <v>8</v>
      </c>
      <c r="F3" s="53"/>
      <c r="G3" s="53"/>
      <c r="H3" s="55"/>
    </row>
    <row r="4" spans="1:8" ht="15.75" thickBot="1" x14ac:dyDescent="0.3">
      <c r="A4" s="2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4" t="s">
        <v>14</v>
      </c>
      <c r="G4" s="4" t="s">
        <v>15</v>
      </c>
      <c r="H4" s="5" t="s">
        <v>16</v>
      </c>
    </row>
    <row r="5" spans="1:8" x14ac:dyDescent="0.25">
      <c r="A5" s="6" t="s">
        <v>17</v>
      </c>
      <c r="B5" s="7"/>
      <c r="C5" s="8"/>
      <c r="D5" s="9"/>
      <c r="E5" s="10">
        <f>SUM(B5:D5)</f>
        <v>0</v>
      </c>
      <c r="F5" s="11">
        <v>0</v>
      </c>
      <c r="G5" s="12">
        <v>0</v>
      </c>
      <c r="H5" s="13"/>
    </row>
    <row r="6" spans="1:8" x14ac:dyDescent="0.25">
      <c r="A6" s="14" t="s">
        <v>18</v>
      </c>
      <c r="B6" s="15"/>
      <c r="C6" s="16"/>
      <c r="D6" s="17"/>
      <c r="E6" s="18">
        <f t="shared" ref="E6:E29" si="0">SUM(B6:D6)</f>
        <v>0</v>
      </c>
      <c r="F6" s="19">
        <v>0</v>
      </c>
      <c r="G6" s="20">
        <v>0</v>
      </c>
      <c r="H6" s="21">
        <v>222</v>
      </c>
    </row>
    <row r="7" spans="1:8" x14ac:dyDescent="0.25">
      <c r="A7" s="14" t="s">
        <v>19</v>
      </c>
      <c r="B7" s="15"/>
      <c r="C7" s="16"/>
      <c r="D7" s="17"/>
      <c r="E7" s="18">
        <f t="shared" si="0"/>
        <v>0</v>
      </c>
      <c r="F7" s="22">
        <v>0</v>
      </c>
      <c r="G7" s="20">
        <v>0</v>
      </c>
      <c r="H7" s="21"/>
    </row>
    <row r="8" spans="1:8" ht="15.75" x14ac:dyDescent="0.25">
      <c r="A8" s="14" t="s">
        <v>20</v>
      </c>
      <c r="B8" s="15"/>
      <c r="C8" s="23">
        <v>31</v>
      </c>
      <c r="D8" s="23"/>
      <c r="E8" s="23">
        <f>C8</f>
        <v>31</v>
      </c>
      <c r="F8" s="24">
        <v>51.15</v>
      </c>
      <c r="G8" s="20">
        <v>0</v>
      </c>
      <c r="H8" s="21">
        <v>30</v>
      </c>
    </row>
    <row r="9" spans="1:8" x14ac:dyDescent="0.25">
      <c r="A9" s="14" t="s">
        <v>21</v>
      </c>
      <c r="B9" s="15"/>
      <c r="C9" s="16"/>
      <c r="D9" s="17"/>
      <c r="E9" s="18">
        <f t="shared" si="0"/>
        <v>0</v>
      </c>
      <c r="F9" s="25">
        <v>0</v>
      </c>
      <c r="G9" s="20">
        <v>0</v>
      </c>
      <c r="H9" s="21"/>
    </row>
    <row r="10" spans="1:8" ht="15.75" x14ac:dyDescent="0.25">
      <c r="A10" s="14" t="s">
        <v>22</v>
      </c>
      <c r="B10" s="15"/>
      <c r="C10" s="26">
        <v>141.69999999999999</v>
      </c>
      <c r="D10" s="26"/>
      <c r="E10" s="26">
        <f>C10</f>
        <v>141.69999999999999</v>
      </c>
      <c r="F10" s="24">
        <v>234</v>
      </c>
      <c r="G10" s="20">
        <f>F10/C10</f>
        <v>1.6513761467889909</v>
      </c>
      <c r="H10" s="21">
        <v>1200</v>
      </c>
    </row>
    <row r="11" spans="1:8" ht="15.75" x14ac:dyDescent="0.25">
      <c r="A11" s="14" t="s">
        <v>23</v>
      </c>
      <c r="B11" s="15"/>
      <c r="C11" s="27">
        <v>10</v>
      </c>
      <c r="D11" s="27"/>
      <c r="E11" s="27">
        <f>C11</f>
        <v>10</v>
      </c>
      <c r="F11" s="24">
        <v>22</v>
      </c>
      <c r="G11" s="20">
        <f t="shared" ref="G11:G31" si="1">F11/C11</f>
        <v>2.2000000000000002</v>
      </c>
      <c r="H11" s="21">
        <v>30</v>
      </c>
    </row>
    <row r="12" spans="1:8" ht="15.75" x14ac:dyDescent="0.25">
      <c r="A12" s="14" t="s">
        <v>24</v>
      </c>
      <c r="B12" s="15"/>
      <c r="C12" s="27">
        <v>0</v>
      </c>
      <c r="D12" s="27"/>
      <c r="E12" s="28">
        <f>C12</f>
        <v>0</v>
      </c>
      <c r="F12" s="25">
        <v>0</v>
      </c>
      <c r="G12" s="20">
        <v>0</v>
      </c>
      <c r="H12" s="21">
        <v>0</v>
      </c>
    </row>
    <row r="13" spans="1:8" x14ac:dyDescent="0.25">
      <c r="A13" s="14" t="s">
        <v>25</v>
      </c>
      <c r="B13" s="15"/>
      <c r="C13" s="16"/>
      <c r="D13" s="17"/>
      <c r="E13" s="18">
        <f t="shared" si="0"/>
        <v>0</v>
      </c>
      <c r="F13" s="25">
        <v>0</v>
      </c>
      <c r="G13" s="20">
        <v>0</v>
      </c>
      <c r="H13" s="21">
        <v>0</v>
      </c>
    </row>
    <row r="14" spans="1:8" x14ac:dyDescent="0.25">
      <c r="A14" s="14" t="s">
        <v>26</v>
      </c>
      <c r="B14" s="15"/>
      <c r="C14" s="16"/>
      <c r="D14" s="17"/>
      <c r="E14" s="18">
        <f t="shared" si="0"/>
        <v>0</v>
      </c>
      <c r="F14" s="25">
        <v>0</v>
      </c>
      <c r="G14" s="20">
        <v>0</v>
      </c>
      <c r="H14" s="21">
        <v>0</v>
      </c>
    </row>
    <row r="15" spans="1:8" x14ac:dyDescent="0.25">
      <c r="A15" s="14" t="s">
        <v>27</v>
      </c>
      <c r="B15" s="15"/>
      <c r="C15" s="16"/>
      <c r="D15" s="17"/>
      <c r="E15" s="18">
        <f t="shared" si="0"/>
        <v>0</v>
      </c>
      <c r="F15" s="25">
        <v>0</v>
      </c>
      <c r="G15" s="20">
        <v>0</v>
      </c>
      <c r="H15" s="21">
        <v>0</v>
      </c>
    </row>
    <row r="16" spans="1:8" ht="15.75" x14ac:dyDescent="0.25">
      <c r="A16" s="14" t="s">
        <v>28</v>
      </c>
      <c r="B16" s="15"/>
      <c r="C16" s="27">
        <v>56</v>
      </c>
      <c r="D16" s="27"/>
      <c r="E16" s="27">
        <f>C16</f>
        <v>56</v>
      </c>
      <c r="F16" s="24">
        <v>70.66</v>
      </c>
      <c r="G16" s="20">
        <f t="shared" si="1"/>
        <v>1.2617857142857143</v>
      </c>
      <c r="H16" s="21">
        <v>10</v>
      </c>
    </row>
    <row r="17" spans="1:8" ht="15.75" x14ac:dyDescent="0.25">
      <c r="A17" s="14" t="s">
        <v>29</v>
      </c>
      <c r="B17" s="15"/>
      <c r="C17" s="29">
        <v>283.5</v>
      </c>
      <c r="D17" s="17"/>
      <c r="E17" s="18">
        <f t="shared" si="0"/>
        <v>283.5</v>
      </c>
      <c r="F17" s="30">
        <v>526.67999999999995</v>
      </c>
      <c r="G17" s="20">
        <f t="shared" si="1"/>
        <v>1.8577777777777775</v>
      </c>
      <c r="H17" s="21">
        <v>70</v>
      </c>
    </row>
    <row r="18" spans="1:8" ht="15.75" x14ac:dyDescent="0.25">
      <c r="A18" s="14" t="s">
        <v>30</v>
      </c>
      <c r="B18" s="31"/>
      <c r="C18" s="27">
        <v>180</v>
      </c>
      <c r="D18" s="27"/>
      <c r="E18" s="27">
        <f>C18</f>
        <v>180</v>
      </c>
      <c r="F18" s="24">
        <v>203</v>
      </c>
      <c r="G18" s="20">
        <f t="shared" si="1"/>
        <v>1.1277777777777778</v>
      </c>
      <c r="H18" s="21">
        <v>125</v>
      </c>
    </row>
    <row r="19" spans="1:8" ht="15.75" x14ac:dyDescent="0.25">
      <c r="A19" s="14" t="s">
        <v>31</v>
      </c>
      <c r="B19" s="31"/>
      <c r="C19" s="23">
        <v>14</v>
      </c>
      <c r="D19" s="23"/>
      <c r="E19" s="23">
        <f>C19</f>
        <v>14</v>
      </c>
      <c r="F19" s="24">
        <v>20</v>
      </c>
      <c r="G19" s="20">
        <f t="shared" si="1"/>
        <v>1.4285714285714286</v>
      </c>
      <c r="H19" s="21">
        <v>50</v>
      </c>
    </row>
    <row r="20" spans="1:8" x14ac:dyDescent="0.25">
      <c r="A20" s="32" t="s">
        <v>32</v>
      </c>
      <c r="B20" s="15"/>
      <c r="C20" s="33"/>
      <c r="D20" s="17"/>
      <c r="E20" s="18">
        <f t="shared" si="0"/>
        <v>0</v>
      </c>
      <c r="F20" s="25">
        <v>0</v>
      </c>
      <c r="G20" s="20">
        <v>0</v>
      </c>
      <c r="H20" s="21">
        <v>0</v>
      </c>
    </row>
    <row r="21" spans="1:8" ht="15.75" x14ac:dyDescent="0.25">
      <c r="A21" s="14" t="s">
        <v>33</v>
      </c>
      <c r="B21" s="15"/>
      <c r="C21" s="23">
        <v>0</v>
      </c>
      <c r="D21" s="23"/>
      <c r="E21" s="23">
        <f>C21</f>
        <v>0</v>
      </c>
      <c r="F21" s="28">
        <v>0</v>
      </c>
      <c r="G21" s="20">
        <v>0</v>
      </c>
      <c r="H21" s="21">
        <v>0</v>
      </c>
    </row>
    <row r="22" spans="1:8" x14ac:dyDescent="0.25">
      <c r="A22" s="14" t="s">
        <v>34</v>
      </c>
      <c r="B22" s="15"/>
      <c r="C22" s="16"/>
      <c r="D22" s="17"/>
      <c r="E22" s="18">
        <f t="shared" si="0"/>
        <v>0</v>
      </c>
      <c r="F22" s="25">
        <v>0</v>
      </c>
      <c r="G22" s="20">
        <v>0</v>
      </c>
      <c r="H22" s="21">
        <v>0</v>
      </c>
    </row>
    <row r="23" spans="1:8" ht="15.75" x14ac:dyDescent="0.25">
      <c r="A23" s="14" t="s">
        <v>35</v>
      </c>
      <c r="B23" s="15"/>
      <c r="C23" s="27">
        <v>9</v>
      </c>
      <c r="D23" s="17"/>
      <c r="E23" s="34">
        <f t="shared" si="0"/>
        <v>9</v>
      </c>
      <c r="F23" s="24">
        <v>6.02</v>
      </c>
      <c r="G23" s="20">
        <v>0</v>
      </c>
      <c r="H23" s="21">
        <v>0</v>
      </c>
    </row>
    <row r="24" spans="1:8" ht="15.75" x14ac:dyDescent="0.25">
      <c r="A24" s="14" t="s">
        <v>36</v>
      </c>
      <c r="B24" s="15"/>
      <c r="C24" s="23">
        <v>10</v>
      </c>
      <c r="D24" s="23"/>
      <c r="E24" s="23">
        <f>C24</f>
        <v>10</v>
      </c>
      <c r="F24" s="24">
        <v>22</v>
      </c>
      <c r="G24" s="20">
        <v>0</v>
      </c>
      <c r="H24" s="21">
        <v>0</v>
      </c>
    </row>
    <row r="25" spans="1:8" ht="15.75" x14ac:dyDescent="0.25">
      <c r="A25" s="14" t="s">
        <v>37</v>
      </c>
      <c r="B25" s="15"/>
      <c r="C25" s="27">
        <v>128</v>
      </c>
      <c r="D25" s="27"/>
      <c r="E25" s="27">
        <f>C25</f>
        <v>128</v>
      </c>
      <c r="F25" s="30">
        <v>232.5</v>
      </c>
      <c r="G25" s="20">
        <f t="shared" si="1"/>
        <v>1.81640625</v>
      </c>
      <c r="H25" s="21">
        <v>1200</v>
      </c>
    </row>
    <row r="26" spans="1:8" x14ac:dyDescent="0.25">
      <c r="A26" s="14" t="s">
        <v>38</v>
      </c>
      <c r="B26" s="15"/>
      <c r="C26" s="16"/>
      <c r="D26" s="17"/>
      <c r="E26" s="18">
        <f t="shared" si="0"/>
        <v>0</v>
      </c>
      <c r="F26" s="35">
        <v>0</v>
      </c>
      <c r="G26" s="20">
        <f>-G304</f>
        <v>0</v>
      </c>
      <c r="H26" s="21">
        <v>56</v>
      </c>
    </row>
    <row r="27" spans="1:8" x14ac:dyDescent="0.25">
      <c r="A27" s="14" t="s">
        <v>39</v>
      </c>
      <c r="B27" s="15"/>
      <c r="C27" s="33"/>
      <c r="D27" s="17"/>
      <c r="E27" s="18">
        <f t="shared" si="0"/>
        <v>0</v>
      </c>
      <c r="F27" s="25">
        <v>0</v>
      </c>
      <c r="G27" s="20">
        <v>0</v>
      </c>
      <c r="H27" s="21">
        <v>54</v>
      </c>
    </row>
    <row r="28" spans="1:8" ht="15.75" x14ac:dyDescent="0.25">
      <c r="A28" s="14" t="s">
        <v>40</v>
      </c>
      <c r="B28" s="15"/>
      <c r="C28" s="27">
        <v>0</v>
      </c>
      <c r="D28" s="27"/>
      <c r="E28" s="27">
        <v>0</v>
      </c>
      <c r="F28" s="30">
        <v>0</v>
      </c>
      <c r="G28" s="20">
        <v>0</v>
      </c>
      <c r="H28" s="21">
        <v>0</v>
      </c>
    </row>
    <row r="29" spans="1:8" x14ac:dyDescent="0.25">
      <c r="A29" s="14" t="s">
        <v>41</v>
      </c>
      <c r="B29" s="15"/>
      <c r="C29" s="33"/>
      <c r="D29" s="17"/>
      <c r="E29" s="18">
        <f t="shared" si="0"/>
        <v>0</v>
      </c>
      <c r="F29" s="25">
        <v>0</v>
      </c>
      <c r="G29" s="20">
        <v>0</v>
      </c>
      <c r="H29" s="21">
        <v>0</v>
      </c>
    </row>
    <row r="30" spans="1:8" ht="16.5" thickBot="1" x14ac:dyDescent="0.3">
      <c r="A30" s="36" t="s">
        <v>42</v>
      </c>
      <c r="B30" s="37"/>
      <c r="C30" s="38">
        <v>5</v>
      </c>
      <c r="D30" s="38"/>
      <c r="E30" s="38">
        <f>C30</f>
        <v>5</v>
      </c>
      <c r="F30" s="39">
        <v>11.2</v>
      </c>
      <c r="G30" s="40">
        <f t="shared" si="1"/>
        <v>2.2399999999999998</v>
      </c>
      <c r="H30" s="41">
        <v>0</v>
      </c>
    </row>
    <row r="31" spans="1:8" ht="16.5" thickBot="1" x14ac:dyDescent="0.3">
      <c r="A31" s="42" t="s">
        <v>43</v>
      </c>
      <c r="B31" s="43">
        <f>SUM(B5:B30)</f>
        <v>0</v>
      </c>
      <c r="C31" s="44">
        <f>SUM(C5:C30)</f>
        <v>868.2</v>
      </c>
      <c r="D31" s="45">
        <f>SUM(D5:D30)</f>
        <v>0</v>
      </c>
      <c r="E31" s="45">
        <f>SUM(E5:E30)</f>
        <v>868.2</v>
      </c>
      <c r="F31" s="46">
        <f>SUM(F5:F30)</f>
        <v>1399.2099999999998</v>
      </c>
      <c r="G31" s="45">
        <f t="shared" si="1"/>
        <v>1.6116217461414417</v>
      </c>
      <c r="H31" s="47">
        <f>SUM(H5:H30)</f>
        <v>3047</v>
      </c>
    </row>
    <row r="32" spans="1:8" ht="15.75" thickTop="1" x14ac:dyDescent="0.25">
      <c r="A32" s="48" t="s">
        <v>44</v>
      </c>
      <c r="B32" s="48" t="s">
        <v>45</v>
      </c>
      <c r="C32" s="48" t="s">
        <v>46</v>
      </c>
      <c r="D32" s="48"/>
      <c r="E32" s="48"/>
      <c r="F32" s="48"/>
      <c r="G32" s="48"/>
      <c r="H32" s="49"/>
    </row>
    <row r="33" spans="1:8" x14ac:dyDescent="0.25">
      <c r="A33" s="48"/>
      <c r="B33" s="48" t="s">
        <v>47</v>
      </c>
      <c r="C33" s="48" t="s">
        <v>48</v>
      </c>
      <c r="D33" s="48"/>
      <c r="E33" s="48"/>
      <c r="F33" s="48"/>
      <c r="G33" s="48"/>
      <c r="H33" s="49"/>
    </row>
    <row r="34" spans="1:8" x14ac:dyDescent="0.25">
      <c r="A34" s="48"/>
      <c r="B34" s="48" t="s">
        <v>49</v>
      </c>
      <c r="C34" s="48" t="s">
        <v>50</v>
      </c>
      <c r="D34" s="48"/>
      <c r="E34" s="48"/>
      <c r="F34" s="48"/>
      <c r="G34" s="48"/>
      <c r="H34" s="49"/>
    </row>
    <row r="35" spans="1:8" x14ac:dyDescent="0.25">
      <c r="A35" s="49"/>
      <c r="B35" s="49"/>
      <c r="C35" s="49"/>
      <c r="D35" s="49"/>
      <c r="E35" s="49"/>
      <c r="F35" s="49"/>
      <c r="G35" s="49"/>
      <c r="H35" s="49"/>
    </row>
  </sheetData>
  <mergeCells count="5">
    <mergeCell ref="A1:A3"/>
    <mergeCell ref="B1:E2"/>
    <mergeCell ref="F1:F3"/>
    <mergeCell ref="G1:G3"/>
    <mergeCell ref="H1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2026-04-30T06:48:41Z</dcterms:created>
  <dcterms:modified xsi:type="dcterms:W3CDTF">2026-05-05T01:29:11Z</dcterms:modified>
</cp:coreProperties>
</file>