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H47" i="1"/>
  <c r="G47" i="1"/>
  <c r="E47" i="1"/>
  <c r="D47" i="1"/>
  <c r="I45" i="1"/>
  <c r="J45" i="1" s="1"/>
  <c r="F45" i="1"/>
  <c r="C45" i="1"/>
  <c r="B45" i="1"/>
  <c r="I44" i="1"/>
  <c r="J44" i="1" s="1"/>
  <c r="F44" i="1"/>
  <c r="C44" i="1"/>
  <c r="B44" i="1"/>
  <c r="J43" i="1"/>
  <c r="I43" i="1"/>
  <c r="F43" i="1"/>
  <c r="C43" i="1"/>
  <c r="B43" i="1"/>
  <c r="I42" i="1"/>
  <c r="J42" i="1" s="1"/>
  <c r="F42" i="1"/>
  <c r="C42" i="1"/>
  <c r="B42" i="1"/>
  <c r="I41" i="1"/>
  <c r="J41" i="1" s="1"/>
  <c r="F41" i="1"/>
  <c r="C41" i="1"/>
  <c r="B41" i="1"/>
  <c r="I40" i="1"/>
  <c r="J40" i="1" s="1"/>
  <c r="F40" i="1"/>
  <c r="C40" i="1"/>
  <c r="B40" i="1"/>
  <c r="J39" i="1"/>
  <c r="I39" i="1"/>
  <c r="F39" i="1"/>
  <c r="C39" i="1"/>
  <c r="B39" i="1"/>
  <c r="I38" i="1"/>
  <c r="J38" i="1" s="1"/>
  <c r="F38" i="1"/>
  <c r="C38" i="1"/>
  <c r="B38" i="1"/>
  <c r="I37" i="1"/>
  <c r="J37" i="1" s="1"/>
  <c r="F37" i="1"/>
  <c r="C37" i="1"/>
  <c r="B37" i="1"/>
  <c r="I36" i="1"/>
  <c r="J36" i="1" s="1"/>
  <c r="F36" i="1"/>
  <c r="C36" i="1"/>
  <c r="B36" i="1"/>
  <c r="J35" i="1"/>
  <c r="I35" i="1"/>
  <c r="F35" i="1"/>
  <c r="C35" i="1"/>
  <c r="B35" i="1"/>
  <c r="I34" i="1"/>
  <c r="J34" i="1" s="1"/>
  <c r="F34" i="1"/>
  <c r="C34" i="1"/>
  <c r="B34" i="1"/>
  <c r="I33" i="1"/>
  <c r="J33" i="1" s="1"/>
  <c r="F33" i="1"/>
  <c r="C33" i="1"/>
  <c r="B33" i="1"/>
  <c r="I32" i="1"/>
  <c r="J32" i="1" s="1"/>
  <c r="F32" i="1"/>
  <c r="C32" i="1"/>
  <c r="B32" i="1"/>
  <c r="J31" i="1"/>
  <c r="I31" i="1"/>
  <c r="F31" i="1"/>
  <c r="C31" i="1"/>
  <c r="B31" i="1"/>
  <c r="I30" i="1"/>
  <c r="J30" i="1" s="1"/>
  <c r="F30" i="1"/>
  <c r="C30" i="1"/>
  <c r="B30" i="1"/>
  <c r="I29" i="1"/>
  <c r="J29" i="1" s="1"/>
  <c r="F29" i="1"/>
  <c r="C29" i="1"/>
  <c r="B29" i="1"/>
  <c r="I28" i="1"/>
  <c r="J28" i="1" s="1"/>
  <c r="F28" i="1"/>
  <c r="C28" i="1"/>
  <c r="B28" i="1"/>
  <c r="J27" i="1"/>
  <c r="I27" i="1"/>
  <c r="F27" i="1"/>
  <c r="C27" i="1"/>
  <c r="B27" i="1"/>
  <c r="I26" i="1"/>
  <c r="J26" i="1" s="1"/>
  <c r="F26" i="1"/>
  <c r="C26" i="1"/>
  <c r="B26" i="1"/>
  <c r="I25" i="1"/>
  <c r="J25" i="1" s="1"/>
  <c r="F25" i="1"/>
  <c r="C25" i="1"/>
  <c r="B25" i="1"/>
  <c r="I24" i="1"/>
  <c r="J24" i="1" s="1"/>
  <c r="F24" i="1"/>
  <c r="C24" i="1"/>
  <c r="B24" i="1"/>
  <c r="J23" i="1"/>
  <c r="I23" i="1"/>
  <c r="F23" i="1"/>
  <c r="C23" i="1"/>
  <c r="B23" i="1"/>
  <c r="I22" i="1"/>
  <c r="J22" i="1" s="1"/>
  <c r="F22" i="1"/>
  <c r="C22" i="1"/>
  <c r="B22" i="1"/>
  <c r="I21" i="1"/>
  <c r="J21" i="1" s="1"/>
  <c r="F21" i="1"/>
  <c r="C21" i="1"/>
  <c r="B21" i="1"/>
  <c r="I20" i="1"/>
  <c r="J20" i="1" s="1"/>
  <c r="F20" i="1"/>
  <c r="C20" i="1"/>
  <c r="B20" i="1"/>
  <c r="J19" i="1"/>
  <c r="I19" i="1"/>
  <c r="F19" i="1"/>
  <c r="C19" i="1"/>
  <c r="B19" i="1"/>
  <c r="I18" i="1"/>
  <c r="J18" i="1" s="1"/>
  <c r="F18" i="1"/>
  <c r="C18" i="1"/>
  <c r="B18" i="1"/>
  <c r="I17" i="1"/>
  <c r="J17" i="1" s="1"/>
  <c r="F17" i="1"/>
  <c r="C17" i="1"/>
  <c r="B17" i="1"/>
  <c r="I16" i="1"/>
  <c r="J16" i="1" s="1"/>
  <c r="F16" i="1"/>
  <c r="C16" i="1"/>
  <c r="B16" i="1"/>
  <c r="J15" i="1"/>
  <c r="I15" i="1"/>
  <c r="F15" i="1"/>
  <c r="C15" i="1"/>
  <c r="B15" i="1"/>
  <c r="I14" i="1"/>
  <c r="J14" i="1" s="1"/>
  <c r="F14" i="1"/>
  <c r="C14" i="1"/>
  <c r="B14" i="1"/>
  <c r="I13" i="1"/>
  <c r="J13" i="1" s="1"/>
  <c r="F13" i="1"/>
  <c r="F47" i="1" s="1"/>
  <c r="C13" i="1"/>
  <c r="B13" i="1"/>
  <c r="I12" i="1"/>
  <c r="J12" i="1" s="1"/>
  <c r="F12" i="1"/>
  <c r="C12" i="1"/>
  <c r="B12" i="1"/>
  <c r="J47" i="1" l="1"/>
</calcChain>
</file>

<file path=xl/sharedStrings.xml><?xml version="1.0" encoding="utf-8"?>
<sst xmlns="http://schemas.openxmlformats.org/spreadsheetml/2006/main" count="19" uniqueCount="16">
  <si>
    <t>TABEL 56</t>
  </si>
  <si>
    <t>CAKUPAN PELAYANAN KESEHATAN USIA LANJUT MENURUT JENIS KELAMIN, KECAMATAN, DAN PUSKESMAS</t>
  </si>
  <si>
    <t>KABUPATEN KLATEN</t>
  </si>
  <si>
    <t>TAHUN 2025</t>
  </si>
  <si>
    <t>NO</t>
  </si>
  <si>
    <t>KECAMATAN</t>
  </si>
  <si>
    <t>PUSKESMAS</t>
  </si>
  <si>
    <t>USIA LANJUT (60TAHUN+)</t>
  </si>
  <si>
    <t>JUMLAH</t>
  </si>
  <si>
    <t>MENDAPAT SKRINING KESEHATAN SESUAI STANDAR</t>
  </si>
  <si>
    <t>L</t>
  </si>
  <si>
    <t>P</t>
  </si>
  <si>
    <t>L+P</t>
  </si>
  <si>
    <t>%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</si>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</sst>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0.00_);\(0.00\)"/>
    <numFmt numFmtId="165" formatCode="0.0_);\(0.0\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right"/>
    </xf>
    <xf numFmtId="41" fontId="5" fillId="0" borderId="15" xfId="0" applyNumberFormat="1" applyFont="1" applyBorder="1" applyAlignment="1">
      <alignment horizontal="right"/>
    </xf>
    <xf numFmtId="37" fontId="2" fillId="0" borderId="2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/>
    </xf>
    <xf numFmtId="41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37" fontId="2" fillId="0" borderId="18" xfId="0" applyNumberFormat="1" applyFont="1" applyBorder="1" applyAlignment="1">
      <alignment horizontal="right" vertical="center"/>
    </xf>
    <xf numFmtId="37" fontId="2" fillId="0" borderId="4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7" fontId="1" fillId="0" borderId="22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164" fontId="1" fillId="0" borderId="2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29.42578125" bestFit="1" customWidth="1"/>
    <col min="4" max="10" width="12.140625" customWidth="1"/>
    <col min="11" max="24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 ht="12.7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5"/>
      <c r="F7" s="5"/>
      <c r="G7" s="5"/>
      <c r="H7" s="5"/>
      <c r="I7" s="5"/>
      <c r="J7" s="10"/>
      <c r="K7" s="1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spans="1:26" ht="15.75" x14ac:dyDescent="0.25">
      <c r="A8" s="12"/>
      <c r="B8" s="12"/>
      <c r="C8" s="12"/>
      <c r="D8" s="13"/>
      <c r="E8" s="14"/>
      <c r="F8" s="14"/>
      <c r="G8" s="14"/>
      <c r="H8" s="14"/>
      <c r="I8" s="14"/>
      <c r="J8" s="15"/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spans="1:26" ht="37.35" customHeight="1" x14ac:dyDescent="0.25">
      <c r="A9" s="12"/>
      <c r="B9" s="12"/>
      <c r="C9" s="12"/>
      <c r="D9" s="16" t="s">
        <v>8</v>
      </c>
      <c r="E9" s="17"/>
      <c r="F9" s="18"/>
      <c r="G9" s="19" t="s">
        <v>9</v>
      </c>
      <c r="H9" s="17"/>
      <c r="I9" s="17"/>
      <c r="J9" s="18"/>
      <c r="K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spans="1:26" ht="15.75" x14ac:dyDescent="0.25">
      <c r="A10" s="20"/>
      <c r="B10" s="20"/>
      <c r="C10" s="20"/>
      <c r="D10" s="21" t="s">
        <v>10</v>
      </c>
      <c r="E10" s="21" t="s">
        <v>11</v>
      </c>
      <c r="F10" s="21" t="s">
        <v>12</v>
      </c>
      <c r="G10" s="21" t="s">
        <v>10</v>
      </c>
      <c r="H10" s="21" t="s">
        <v>11</v>
      </c>
      <c r="I10" s="21" t="s">
        <v>12</v>
      </c>
      <c r="J10" s="21" t="s">
        <v>13</v>
      </c>
      <c r="K10" s="1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spans="1:26" ht="15.75" x14ac:dyDescent="0.25">
      <c r="A11" s="22">
        <v>1</v>
      </c>
      <c r="B11" s="22">
        <v>2</v>
      </c>
      <c r="C11" s="22">
        <v>3</v>
      </c>
      <c r="D11" s="23">
        <v>4</v>
      </c>
      <c r="E11" s="23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15.75" x14ac:dyDescent="0.25">
      <c r="A12" s="24">
        <v>1</v>
      </c>
      <c r="B12" s="25" t="str">
        <f>'[1]11'!B9</f>
        <v>Prambanan</v>
      </c>
      <c r="C12" s="25" t="str">
        <f>'[1]11'!C9</f>
        <v>Puskesmas Prambanan</v>
      </c>
      <c r="D12" s="26">
        <v>1991</v>
      </c>
      <c r="E12" s="27">
        <v>2352</v>
      </c>
      <c r="F12" s="28">
        <f t="shared" ref="F12:F45" si="0">SUM(D12:E12)</f>
        <v>4343</v>
      </c>
      <c r="G12" s="29">
        <v>1991</v>
      </c>
      <c r="H12" s="30">
        <v>2352</v>
      </c>
      <c r="I12" s="28">
        <f t="shared" ref="I12:I45" si="1">SUM(G12,H12)</f>
        <v>4343</v>
      </c>
      <c r="J12" s="31">
        <f t="shared" ref="J12:J45" si="2">I12/F12*100</f>
        <v>100</v>
      </c>
      <c r="K12" s="1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spans="1:26" ht="15.75" x14ac:dyDescent="0.25">
      <c r="A13" s="32">
        <v>2</v>
      </c>
      <c r="B13" s="25" t="str">
        <f>'[1]11'!B10</f>
        <v>Prambanan</v>
      </c>
      <c r="C13" s="25" t="str">
        <f>'[1]11'!C10</f>
        <v>Puskesmas Kebondalem Lor</v>
      </c>
      <c r="D13" s="33">
        <v>1858</v>
      </c>
      <c r="E13" s="34">
        <v>2021</v>
      </c>
      <c r="F13" s="28">
        <f t="shared" si="0"/>
        <v>3879</v>
      </c>
      <c r="G13" s="33">
        <v>1858</v>
      </c>
      <c r="H13" s="35">
        <v>2021</v>
      </c>
      <c r="I13" s="28">
        <f t="shared" si="1"/>
        <v>3879</v>
      </c>
      <c r="J13" s="31">
        <f t="shared" si="2"/>
        <v>100</v>
      </c>
      <c r="K13" s="1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spans="1:26" ht="15.75" x14ac:dyDescent="0.25">
      <c r="A14" s="32">
        <v>3</v>
      </c>
      <c r="B14" s="25" t="str">
        <f>'[1]11'!B11</f>
        <v>Gantiwarno</v>
      </c>
      <c r="C14" s="25" t="str">
        <f>'[1]11'!C11</f>
        <v>Puskesmas Gantiwarno</v>
      </c>
      <c r="D14" s="33">
        <v>3971</v>
      </c>
      <c r="E14" s="34">
        <v>4709</v>
      </c>
      <c r="F14" s="28">
        <f t="shared" si="0"/>
        <v>8680</v>
      </c>
      <c r="G14" s="33">
        <v>3971</v>
      </c>
      <c r="H14" s="35">
        <v>4709</v>
      </c>
      <c r="I14" s="28">
        <f t="shared" si="1"/>
        <v>8680</v>
      </c>
      <c r="J14" s="31">
        <f t="shared" si="2"/>
        <v>100</v>
      </c>
      <c r="K14" s="1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15.75" x14ac:dyDescent="0.25">
      <c r="A15" s="32">
        <v>4</v>
      </c>
      <c r="B15" s="25" t="str">
        <f>'[1]11'!B12</f>
        <v>Wedi</v>
      </c>
      <c r="C15" s="25" t="str">
        <f>'[1]11'!C12</f>
        <v>Puskesmas Wedi</v>
      </c>
      <c r="D15" s="33">
        <v>4904</v>
      </c>
      <c r="E15" s="34">
        <v>6377</v>
      </c>
      <c r="F15" s="28">
        <f>SUM(D15:E15)</f>
        <v>11281</v>
      </c>
      <c r="G15" s="33">
        <v>4904</v>
      </c>
      <c r="H15" s="35">
        <v>6377</v>
      </c>
      <c r="I15" s="28">
        <f>SUM(G15,H15)</f>
        <v>11281</v>
      </c>
      <c r="J15" s="31">
        <f>I15/F15*100</f>
        <v>100</v>
      </c>
      <c r="K15" s="1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spans="1:26" ht="15.75" x14ac:dyDescent="0.25">
      <c r="A16" s="32">
        <v>5</v>
      </c>
      <c r="B16" s="25" t="str">
        <f>'[1]11'!B13</f>
        <v>Bayat</v>
      </c>
      <c r="C16" s="25" t="str">
        <f>'[1]11'!C13</f>
        <v>Puskesmas Bayat</v>
      </c>
      <c r="D16" s="33">
        <v>5561</v>
      </c>
      <c r="E16" s="34">
        <v>6149</v>
      </c>
      <c r="F16" s="28">
        <f t="shared" si="0"/>
        <v>11710</v>
      </c>
      <c r="G16" s="33">
        <v>5561</v>
      </c>
      <c r="H16" s="35">
        <v>6149</v>
      </c>
      <c r="I16" s="28">
        <f t="shared" si="1"/>
        <v>11710</v>
      </c>
      <c r="J16" s="31">
        <f t="shared" si="2"/>
        <v>100</v>
      </c>
      <c r="K16" s="1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spans="1:26" ht="15.75" x14ac:dyDescent="0.25">
      <c r="A17" s="32">
        <v>6</v>
      </c>
      <c r="B17" s="25" t="str">
        <f>'[1]11'!B14</f>
        <v>Cawas</v>
      </c>
      <c r="C17" s="25" t="str">
        <f>'[1]11'!C14</f>
        <v>Puskesmas Cawas I</v>
      </c>
      <c r="D17" s="33">
        <v>2935</v>
      </c>
      <c r="E17" s="34">
        <v>3527</v>
      </c>
      <c r="F17" s="28">
        <f t="shared" si="0"/>
        <v>6462</v>
      </c>
      <c r="G17" s="33">
        <v>2935</v>
      </c>
      <c r="H17" s="35">
        <v>3527</v>
      </c>
      <c r="I17" s="28">
        <f t="shared" si="1"/>
        <v>6462</v>
      </c>
      <c r="J17" s="31">
        <f t="shared" si="2"/>
        <v>100</v>
      </c>
      <c r="K17" s="1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spans="1:26" ht="15.75" x14ac:dyDescent="0.25">
      <c r="A18" s="32">
        <v>7</v>
      </c>
      <c r="B18" s="25" t="str">
        <f>'[1]11'!B15</f>
        <v>Cawas</v>
      </c>
      <c r="C18" s="25" t="str">
        <f>'[1]11'!C15</f>
        <v>Puskesmas Cawas II</v>
      </c>
      <c r="D18" s="33">
        <v>2939</v>
      </c>
      <c r="E18" s="34">
        <v>3328</v>
      </c>
      <c r="F18" s="28">
        <f t="shared" si="0"/>
        <v>6267</v>
      </c>
      <c r="G18" s="33">
        <v>2939</v>
      </c>
      <c r="H18" s="35">
        <v>3328</v>
      </c>
      <c r="I18" s="28">
        <f t="shared" si="1"/>
        <v>6267</v>
      </c>
      <c r="J18" s="31">
        <f t="shared" si="2"/>
        <v>100</v>
      </c>
      <c r="K18" s="1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15.75" x14ac:dyDescent="0.25">
      <c r="A19" s="32">
        <v>8</v>
      </c>
      <c r="B19" s="25" t="str">
        <f>'[1]11'!B16</f>
        <v>Trucuk</v>
      </c>
      <c r="C19" s="25" t="str">
        <f>'[1]11'!C16</f>
        <v>Puskesmas Trucuk I</v>
      </c>
      <c r="D19" s="33">
        <v>3290</v>
      </c>
      <c r="E19" s="34">
        <v>3687</v>
      </c>
      <c r="F19" s="28">
        <f t="shared" si="0"/>
        <v>6977</v>
      </c>
      <c r="G19" s="33">
        <v>3290</v>
      </c>
      <c r="H19" s="35">
        <v>3687</v>
      </c>
      <c r="I19" s="28">
        <f t="shared" si="1"/>
        <v>6977</v>
      </c>
      <c r="J19" s="31">
        <f t="shared" si="2"/>
        <v>100</v>
      </c>
      <c r="K19" s="1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spans="1:26" ht="15.75" x14ac:dyDescent="0.25">
      <c r="A20" s="32">
        <v>9</v>
      </c>
      <c r="B20" s="25" t="str">
        <f>'[1]11'!B17</f>
        <v>Trucuk</v>
      </c>
      <c r="C20" s="25" t="str">
        <f>'[1]11'!C17</f>
        <v>Puskesmas Trucuk II</v>
      </c>
      <c r="D20" s="33">
        <v>3555</v>
      </c>
      <c r="E20" s="34">
        <v>4139</v>
      </c>
      <c r="F20" s="28">
        <f t="shared" si="0"/>
        <v>7694</v>
      </c>
      <c r="G20" s="33">
        <v>3555</v>
      </c>
      <c r="H20" s="35">
        <v>4139</v>
      </c>
      <c r="I20" s="28">
        <f t="shared" si="1"/>
        <v>7694</v>
      </c>
      <c r="J20" s="31">
        <f t="shared" si="2"/>
        <v>100</v>
      </c>
      <c r="K20" s="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15.75" x14ac:dyDescent="0.25">
      <c r="A21" s="32">
        <v>10</v>
      </c>
      <c r="B21" s="25" t="str">
        <f>'[1]11'!B18</f>
        <v>Kalikotes</v>
      </c>
      <c r="C21" s="25" t="str">
        <f>'[1]11'!C18</f>
        <v>Puskesmas Kalikotes</v>
      </c>
      <c r="D21" s="33">
        <v>2767</v>
      </c>
      <c r="E21" s="34">
        <v>3179</v>
      </c>
      <c r="F21" s="28">
        <f t="shared" si="0"/>
        <v>5946</v>
      </c>
      <c r="G21" s="33">
        <v>2767</v>
      </c>
      <c r="H21" s="35">
        <v>3179</v>
      </c>
      <c r="I21" s="28">
        <f t="shared" si="1"/>
        <v>5946</v>
      </c>
      <c r="J21" s="31">
        <f t="shared" si="2"/>
        <v>100</v>
      </c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spans="1:26" ht="15.75" x14ac:dyDescent="0.25">
      <c r="A22" s="32">
        <v>11</v>
      </c>
      <c r="B22" s="25" t="str">
        <f>'[1]11'!B19</f>
        <v>Kebonarum</v>
      </c>
      <c r="C22" s="25" t="str">
        <f>'[1]11'!C19</f>
        <v>Puskesmas Kebonarum</v>
      </c>
      <c r="D22" s="33">
        <v>1354</v>
      </c>
      <c r="E22" s="34">
        <v>1719</v>
      </c>
      <c r="F22" s="28">
        <f t="shared" si="0"/>
        <v>3073</v>
      </c>
      <c r="G22" s="33">
        <v>1354</v>
      </c>
      <c r="H22" s="35">
        <v>1719</v>
      </c>
      <c r="I22" s="28">
        <f t="shared" si="1"/>
        <v>3073</v>
      </c>
      <c r="J22" s="31">
        <f t="shared" si="2"/>
        <v>100</v>
      </c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spans="1:26" ht="15.75" x14ac:dyDescent="0.25">
      <c r="A23" s="32">
        <v>12</v>
      </c>
      <c r="B23" s="25" t="str">
        <f>'[1]11'!B20</f>
        <v>Jogonalan</v>
      </c>
      <c r="C23" s="25" t="str">
        <f>'[1]11'!C20</f>
        <v>Puskesmas Jogonalan I</v>
      </c>
      <c r="D23" s="33">
        <v>2598</v>
      </c>
      <c r="E23" s="34">
        <v>3093</v>
      </c>
      <c r="F23" s="28">
        <f t="shared" si="0"/>
        <v>5691</v>
      </c>
      <c r="G23" s="33">
        <v>2598</v>
      </c>
      <c r="H23" s="35">
        <v>3093</v>
      </c>
      <c r="I23" s="28">
        <f t="shared" si="1"/>
        <v>5691</v>
      </c>
      <c r="J23" s="31">
        <f t="shared" si="2"/>
        <v>100</v>
      </c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15.75" x14ac:dyDescent="0.25">
      <c r="A24" s="32">
        <v>13</v>
      </c>
      <c r="B24" s="25" t="str">
        <f>'[1]11'!B21</f>
        <v>Jogonalan</v>
      </c>
      <c r="C24" s="25" t="str">
        <f>'[1]11'!C21</f>
        <v>Puskesmas Jogonalan II</v>
      </c>
      <c r="D24" s="33">
        <v>2553</v>
      </c>
      <c r="E24" s="34">
        <v>2772</v>
      </c>
      <c r="F24" s="28">
        <f t="shared" si="0"/>
        <v>5325</v>
      </c>
      <c r="G24" s="33">
        <v>2553</v>
      </c>
      <c r="H24" s="35">
        <v>2772</v>
      </c>
      <c r="I24" s="28">
        <f t="shared" si="1"/>
        <v>5325</v>
      </c>
      <c r="J24" s="31">
        <f t="shared" si="2"/>
        <v>100</v>
      </c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spans="1:26" ht="15.75" x14ac:dyDescent="0.25">
      <c r="A25" s="32">
        <v>14</v>
      </c>
      <c r="B25" s="25" t="str">
        <f>'[1]11'!B22</f>
        <v>Manisrenggo</v>
      </c>
      <c r="C25" s="25" t="str">
        <f>'[1]11'!C22</f>
        <v>Puskesmas Manisrenggo</v>
      </c>
      <c r="D25" s="33">
        <v>3389</v>
      </c>
      <c r="E25" s="34">
        <v>3886</v>
      </c>
      <c r="F25" s="28">
        <f t="shared" si="0"/>
        <v>7275</v>
      </c>
      <c r="G25" s="33">
        <v>3389</v>
      </c>
      <c r="H25" s="35">
        <v>3886</v>
      </c>
      <c r="I25" s="28">
        <f t="shared" si="1"/>
        <v>7275</v>
      </c>
      <c r="J25" s="31">
        <f t="shared" si="2"/>
        <v>100</v>
      </c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spans="1:26" ht="15.75" x14ac:dyDescent="0.25">
      <c r="A26" s="32">
        <v>15</v>
      </c>
      <c r="B26" s="25" t="str">
        <f>'[1]11'!B23</f>
        <v>Karangnongko</v>
      </c>
      <c r="C26" s="25" t="str">
        <f>'[1]11'!C23</f>
        <v>Puskesmas Karangnongko</v>
      </c>
      <c r="D26" s="33">
        <v>3365</v>
      </c>
      <c r="E26" s="34">
        <v>3964</v>
      </c>
      <c r="F26" s="28">
        <f t="shared" si="0"/>
        <v>7329</v>
      </c>
      <c r="G26" s="33">
        <v>3365</v>
      </c>
      <c r="H26" s="35">
        <v>3964</v>
      </c>
      <c r="I26" s="28">
        <f t="shared" si="1"/>
        <v>7329</v>
      </c>
      <c r="J26" s="31">
        <f t="shared" si="2"/>
        <v>100</v>
      </c>
      <c r="K26" s="1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5.75" x14ac:dyDescent="0.25">
      <c r="A27" s="32">
        <v>16</v>
      </c>
      <c r="B27" s="25" t="str">
        <f>'[1]11'!B24</f>
        <v>Ngawen</v>
      </c>
      <c r="C27" s="25" t="str">
        <f>'[1]11'!C24</f>
        <v>Puskesmas Ngawen</v>
      </c>
      <c r="D27" s="33">
        <v>3188</v>
      </c>
      <c r="E27" s="34">
        <v>3671</v>
      </c>
      <c r="F27" s="28">
        <f t="shared" si="0"/>
        <v>6859</v>
      </c>
      <c r="G27" s="33">
        <v>3188</v>
      </c>
      <c r="H27" s="35">
        <v>3671</v>
      </c>
      <c r="I27" s="28">
        <f t="shared" si="1"/>
        <v>6859</v>
      </c>
      <c r="J27" s="31">
        <f t="shared" si="2"/>
        <v>100</v>
      </c>
      <c r="K27" s="1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spans="1:26" ht="15.75" x14ac:dyDescent="0.25">
      <c r="A28" s="32">
        <v>17</v>
      </c>
      <c r="B28" s="25" t="str">
        <f>'[1]11'!B25</f>
        <v>Ceper</v>
      </c>
      <c r="C28" s="25" t="str">
        <f>'[1]11'!C25</f>
        <v>Puskesmas Ceper</v>
      </c>
      <c r="D28" s="33">
        <v>2640</v>
      </c>
      <c r="E28" s="34">
        <v>2741</v>
      </c>
      <c r="F28" s="28">
        <f t="shared" si="0"/>
        <v>5381</v>
      </c>
      <c r="G28" s="33">
        <v>2640</v>
      </c>
      <c r="H28" s="35">
        <v>2741</v>
      </c>
      <c r="I28" s="28">
        <f t="shared" si="1"/>
        <v>5381</v>
      </c>
      <c r="J28" s="31">
        <f t="shared" si="2"/>
        <v>100</v>
      </c>
      <c r="K28" s="1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spans="1:26" ht="15.75" x14ac:dyDescent="0.25">
      <c r="A29" s="32">
        <v>18</v>
      </c>
      <c r="B29" s="25" t="str">
        <f>'[1]11'!B26</f>
        <v>Ceper</v>
      </c>
      <c r="C29" s="25" t="str">
        <f>'[1]11'!C26</f>
        <v>Puskesmas Jambukulon</v>
      </c>
      <c r="D29" s="33">
        <v>2256</v>
      </c>
      <c r="E29" s="34">
        <v>2722</v>
      </c>
      <c r="F29" s="28">
        <f t="shared" si="0"/>
        <v>4978</v>
      </c>
      <c r="G29" s="33">
        <v>2256</v>
      </c>
      <c r="H29" s="35">
        <v>2722</v>
      </c>
      <c r="I29" s="28">
        <f t="shared" si="1"/>
        <v>4978</v>
      </c>
      <c r="J29" s="31">
        <f t="shared" si="2"/>
        <v>100</v>
      </c>
      <c r="K29" s="1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spans="1:26" ht="15.75" x14ac:dyDescent="0.25">
      <c r="A30" s="32">
        <v>19</v>
      </c>
      <c r="B30" s="25" t="str">
        <f>'[1]11'!B27</f>
        <v>Pedan</v>
      </c>
      <c r="C30" s="25" t="str">
        <f>'[1]11'!C27</f>
        <v>Puskesmas Pedan</v>
      </c>
      <c r="D30" s="33">
        <v>4046</v>
      </c>
      <c r="E30" s="34">
        <v>4694</v>
      </c>
      <c r="F30" s="28">
        <f t="shared" si="0"/>
        <v>8740</v>
      </c>
      <c r="G30" s="33">
        <v>4046</v>
      </c>
      <c r="H30" s="35">
        <v>4694</v>
      </c>
      <c r="I30" s="28">
        <f t="shared" si="1"/>
        <v>8740</v>
      </c>
      <c r="J30" s="31">
        <f t="shared" si="2"/>
        <v>100</v>
      </c>
      <c r="K30" s="1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spans="1:26" ht="15.75" x14ac:dyDescent="0.25">
      <c r="A31" s="32">
        <v>20</v>
      </c>
      <c r="B31" s="25" t="str">
        <f>'[1]11'!B28</f>
        <v>Karangdowo</v>
      </c>
      <c r="C31" s="25" t="str">
        <f>'[1]11'!C28</f>
        <v>Puskesmas Karangdowo</v>
      </c>
      <c r="D31" s="33">
        <v>4253</v>
      </c>
      <c r="E31" s="34">
        <v>4991</v>
      </c>
      <c r="F31" s="28">
        <f t="shared" si="0"/>
        <v>9244</v>
      </c>
      <c r="G31" s="33">
        <v>4253</v>
      </c>
      <c r="H31" s="35">
        <v>4991</v>
      </c>
      <c r="I31" s="28">
        <f t="shared" si="1"/>
        <v>9244</v>
      </c>
      <c r="J31" s="31">
        <f t="shared" si="2"/>
        <v>100</v>
      </c>
      <c r="K31" s="1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spans="1:26" ht="15.75" x14ac:dyDescent="0.25">
      <c r="A32" s="32">
        <v>21</v>
      </c>
      <c r="B32" s="25" t="str">
        <f>'[1]11'!B29</f>
        <v>Juwiring</v>
      </c>
      <c r="C32" s="25" t="str">
        <f>'[1]11'!C29</f>
        <v>Puskesmas Juwiring</v>
      </c>
      <c r="D32" s="33">
        <v>4602</v>
      </c>
      <c r="E32" s="34">
        <v>5493</v>
      </c>
      <c r="F32" s="28">
        <f t="shared" si="0"/>
        <v>10095</v>
      </c>
      <c r="G32" s="33">
        <v>4602</v>
      </c>
      <c r="H32" s="35">
        <v>5493</v>
      </c>
      <c r="I32" s="28">
        <f t="shared" si="1"/>
        <v>10095</v>
      </c>
      <c r="J32" s="31">
        <f t="shared" si="2"/>
        <v>100</v>
      </c>
      <c r="K32" s="1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spans="1:26" ht="15.75" x14ac:dyDescent="0.25">
      <c r="A33" s="32">
        <v>22</v>
      </c>
      <c r="B33" s="25" t="str">
        <f>'[1]11'!B30</f>
        <v>Wonosari</v>
      </c>
      <c r="C33" s="25" t="str">
        <f>'[1]11'!C30</f>
        <v>Puskesmas Wonosari I</v>
      </c>
      <c r="D33" s="33">
        <v>2171</v>
      </c>
      <c r="E33" s="34">
        <v>2564</v>
      </c>
      <c r="F33" s="28">
        <f t="shared" si="0"/>
        <v>4735</v>
      </c>
      <c r="G33" s="33">
        <v>2171</v>
      </c>
      <c r="H33" s="35">
        <v>2564</v>
      </c>
      <c r="I33" s="28">
        <f t="shared" si="1"/>
        <v>4735</v>
      </c>
      <c r="J33" s="31">
        <f t="shared" si="2"/>
        <v>100</v>
      </c>
      <c r="K33" s="1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spans="1:26" ht="15.75" x14ac:dyDescent="0.25">
      <c r="A34" s="32">
        <v>23</v>
      </c>
      <c r="B34" s="25" t="str">
        <f>'[1]11'!B31</f>
        <v>Wonosari</v>
      </c>
      <c r="C34" s="25" t="str">
        <f>'[1]11'!C31</f>
        <v>Puskesmas Wonosari II</v>
      </c>
      <c r="D34" s="33">
        <v>2574</v>
      </c>
      <c r="E34" s="34">
        <v>2930</v>
      </c>
      <c r="F34" s="28">
        <f t="shared" si="0"/>
        <v>5504</v>
      </c>
      <c r="G34" s="33">
        <v>2574</v>
      </c>
      <c r="H34" s="35">
        <v>2930</v>
      </c>
      <c r="I34" s="28">
        <f t="shared" si="1"/>
        <v>5504</v>
      </c>
      <c r="J34" s="31">
        <f t="shared" si="2"/>
        <v>100</v>
      </c>
      <c r="K34" s="1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spans="1:26" ht="15.75" customHeight="1" x14ac:dyDescent="0.25">
      <c r="A35" s="32">
        <v>24</v>
      </c>
      <c r="B35" s="25" t="str">
        <f>'[1]11'!B32</f>
        <v>Delanggu</v>
      </c>
      <c r="C35" s="25" t="str">
        <f>'[1]11'!C32</f>
        <v>Puskesmas Delanggu</v>
      </c>
      <c r="D35" s="33">
        <v>3224</v>
      </c>
      <c r="E35" s="34">
        <v>4028</v>
      </c>
      <c r="F35" s="28">
        <f t="shared" si="0"/>
        <v>7252</v>
      </c>
      <c r="G35" s="33">
        <v>3224</v>
      </c>
      <c r="H35" s="35">
        <v>4028</v>
      </c>
      <c r="I35" s="28">
        <f t="shared" si="1"/>
        <v>7252</v>
      </c>
      <c r="J35" s="31">
        <f t="shared" si="2"/>
        <v>100</v>
      </c>
      <c r="K35" s="1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spans="1:26" ht="15.75" customHeight="1" x14ac:dyDescent="0.25">
      <c r="A36" s="32">
        <v>25</v>
      </c>
      <c r="B36" s="25" t="str">
        <f>'[1]11'!B33</f>
        <v>Polanharjo</v>
      </c>
      <c r="C36" s="25" t="str">
        <f>'[1]11'!C33</f>
        <v>Puskesmas Polanharjo</v>
      </c>
      <c r="D36" s="33">
        <v>3555</v>
      </c>
      <c r="E36" s="34">
        <v>4550</v>
      </c>
      <c r="F36" s="28">
        <f t="shared" si="0"/>
        <v>8105</v>
      </c>
      <c r="G36" s="33">
        <v>3555</v>
      </c>
      <c r="H36" s="35">
        <v>4550</v>
      </c>
      <c r="I36" s="28">
        <f t="shared" si="1"/>
        <v>8105</v>
      </c>
      <c r="J36" s="31">
        <f t="shared" si="2"/>
        <v>100</v>
      </c>
      <c r="K36" s="1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spans="1:26" ht="15.75" customHeight="1" x14ac:dyDescent="0.25">
      <c r="A37" s="32">
        <v>26</v>
      </c>
      <c r="B37" s="25" t="str">
        <f>'[1]11'!B34</f>
        <v>Karanganom</v>
      </c>
      <c r="C37" s="25" t="str">
        <f>'[1]11'!C34</f>
        <v>Puskesmas Karanganom</v>
      </c>
      <c r="D37" s="33">
        <v>4357</v>
      </c>
      <c r="E37" s="34">
        <v>4771</v>
      </c>
      <c r="F37" s="28">
        <f t="shared" si="0"/>
        <v>9128</v>
      </c>
      <c r="G37" s="33">
        <v>4357</v>
      </c>
      <c r="H37" s="35">
        <v>4771</v>
      </c>
      <c r="I37" s="28">
        <f t="shared" si="1"/>
        <v>9128</v>
      </c>
      <c r="J37" s="31">
        <f t="shared" si="2"/>
        <v>100</v>
      </c>
      <c r="K37" s="1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spans="1:26" ht="15.75" customHeight="1" x14ac:dyDescent="0.25">
      <c r="A38" s="32">
        <v>27</v>
      </c>
      <c r="B38" s="25" t="str">
        <f>'[1]11'!B35</f>
        <v>Tulung</v>
      </c>
      <c r="C38" s="25" t="str">
        <f>'[1]11'!C35</f>
        <v>Puskesmas Majegan</v>
      </c>
      <c r="D38" s="33">
        <v>2552</v>
      </c>
      <c r="E38" s="34">
        <v>2635</v>
      </c>
      <c r="F38" s="28">
        <f t="shared" si="0"/>
        <v>5187</v>
      </c>
      <c r="G38" s="33">
        <v>2552</v>
      </c>
      <c r="H38" s="35">
        <v>2635</v>
      </c>
      <c r="I38" s="28">
        <f t="shared" si="1"/>
        <v>5187</v>
      </c>
      <c r="J38" s="31">
        <f t="shared" si="2"/>
        <v>100</v>
      </c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spans="1:26" ht="15.75" customHeight="1" x14ac:dyDescent="0.25">
      <c r="A39" s="32">
        <v>28</v>
      </c>
      <c r="B39" s="25" t="str">
        <f>'[1]11'!B36</f>
        <v>Tulung</v>
      </c>
      <c r="C39" s="25" t="str">
        <f>'[1]11'!C36</f>
        <v>Puskesmas Tulung</v>
      </c>
      <c r="D39" s="33">
        <v>2087</v>
      </c>
      <c r="E39" s="34">
        <v>2505</v>
      </c>
      <c r="F39" s="28">
        <f t="shared" si="0"/>
        <v>4592</v>
      </c>
      <c r="G39" s="33">
        <v>2087</v>
      </c>
      <c r="H39" s="35">
        <v>2505</v>
      </c>
      <c r="I39" s="28">
        <f t="shared" si="1"/>
        <v>4592</v>
      </c>
      <c r="J39" s="31">
        <f t="shared" si="2"/>
        <v>100</v>
      </c>
      <c r="K39" s="1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spans="1:26" ht="15.75" customHeight="1" x14ac:dyDescent="0.25">
      <c r="A40" s="32">
        <v>29</v>
      </c>
      <c r="B40" s="25" t="str">
        <f>'[1]11'!B37</f>
        <v>Jatinom</v>
      </c>
      <c r="C40" s="25" t="str">
        <f>'[1]11'!C37</f>
        <v>Puskesmas Jatinom</v>
      </c>
      <c r="D40" s="33">
        <v>2491</v>
      </c>
      <c r="E40" s="34">
        <v>2737</v>
      </c>
      <c r="F40" s="28">
        <f t="shared" si="0"/>
        <v>5228</v>
      </c>
      <c r="G40" s="33">
        <v>2491</v>
      </c>
      <c r="H40" s="35">
        <v>2737</v>
      </c>
      <c r="I40" s="28">
        <f t="shared" si="1"/>
        <v>5228</v>
      </c>
      <c r="J40" s="31">
        <f t="shared" si="2"/>
        <v>100</v>
      </c>
      <c r="K40" s="1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spans="1:26" ht="15.75" customHeight="1" x14ac:dyDescent="0.25">
      <c r="A41" s="32">
        <v>30</v>
      </c>
      <c r="B41" s="25" t="str">
        <f>'[1]11'!B38</f>
        <v>Jatinom</v>
      </c>
      <c r="C41" s="25" t="str">
        <f>'[1]11'!C38</f>
        <v>Puskesmas Kayumas</v>
      </c>
      <c r="D41" s="33">
        <v>2394</v>
      </c>
      <c r="E41" s="34">
        <v>2637</v>
      </c>
      <c r="F41" s="28">
        <f t="shared" si="0"/>
        <v>5031</v>
      </c>
      <c r="G41" s="33">
        <v>2394</v>
      </c>
      <c r="H41" s="35">
        <v>2637</v>
      </c>
      <c r="I41" s="28">
        <f t="shared" si="1"/>
        <v>5031</v>
      </c>
      <c r="J41" s="31">
        <f t="shared" si="2"/>
        <v>100</v>
      </c>
      <c r="K41" s="1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spans="1:26" ht="15.75" customHeight="1" x14ac:dyDescent="0.25">
      <c r="A42" s="32">
        <v>31</v>
      </c>
      <c r="B42" s="25" t="str">
        <f>'[1]11'!B39</f>
        <v>Kemalang</v>
      </c>
      <c r="C42" s="25" t="str">
        <f>'[1]11'!C39</f>
        <v>Puskesmas Kemalang</v>
      </c>
      <c r="D42" s="33">
        <v>3009</v>
      </c>
      <c r="E42" s="34">
        <v>3587</v>
      </c>
      <c r="F42" s="28">
        <f t="shared" si="0"/>
        <v>6596</v>
      </c>
      <c r="G42" s="33">
        <v>3009</v>
      </c>
      <c r="H42" s="35">
        <v>3587</v>
      </c>
      <c r="I42" s="28">
        <f t="shared" si="1"/>
        <v>6596</v>
      </c>
      <c r="J42" s="31">
        <f t="shared" si="2"/>
        <v>100</v>
      </c>
      <c r="K42" s="1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spans="1:26" ht="15.75" customHeight="1" x14ac:dyDescent="0.25">
      <c r="A43" s="32">
        <v>32</v>
      </c>
      <c r="B43" s="25" t="str">
        <f>'[1]11'!B40</f>
        <v xml:space="preserve">Klaten Selatan </v>
      </c>
      <c r="C43" s="25" t="str">
        <f>'[1]11'!C40</f>
        <v>Puskesmas Klaten Selatan</v>
      </c>
      <c r="D43" s="33">
        <v>3690</v>
      </c>
      <c r="E43" s="34">
        <v>4183</v>
      </c>
      <c r="F43" s="28">
        <f t="shared" si="0"/>
        <v>7873</v>
      </c>
      <c r="G43" s="33">
        <v>3690</v>
      </c>
      <c r="H43" s="35">
        <v>4183</v>
      </c>
      <c r="I43" s="28">
        <f t="shared" si="1"/>
        <v>7873</v>
      </c>
      <c r="J43" s="31">
        <f t="shared" si="2"/>
        <v>100</v>
      </c>
      <c r="K43" s="1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spans="1:26" ht="15.75" customHeight="1" x14ac:dyDescent="0.25">
      <c r="A44" s="32">
        <v>33</v>
      </c>
      <c r="B44" s="25" t="str">
        <f>'[1]11'!B41</f>
        <v>Klaten Tengah</v>
      </c>
      <c r="C44" s="25" t="str">
        <f>'[1]11'!C41</f>
        <v>Puskesmas Klaten Tengah</v>
      </c>
      <c r="D44" s="33">
        <v>3004</v>
      </c>
      <c r="E44" s="34">
        <v>3770</v>
      </c>
      <c r="F44" s="28">
        <f t="shared" si="0"/>
        <v>6774</v>
      </c>
      <c r="G44" s="33">
        <v>3004</v>
      </c>
      <c r="H44" s="35">
        <v>3770</v>
      </c>
      <c r="I44" s="28">
        <f t="shared" si="1"/>
        <v>6774</v>
      </c>
      <c r="J44" s="31">
        <f t="shared" si="2"/>
        <v>100</v>
      </c>
      <c r="K44" s="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spans="1:26" ht="15.75" customHeight="1" x14ac:dyDescent="0.25">
      <c r="A45" s="32">
        <v>34</v>
      </c>
      <c r="B45" s="25" t="str">
        <f>'[1]11'!B42</f>
        <v>Klaten Utara</v>
      </c>
      <c r="C45" s="25" t="str">
        <f>'[1]11'!C42</f>
        <v>Puskesmas Klaten Utara</v>
      </c>
      <c r="D45" s="33">
        <v>3030</v>
      </c>
      <c r="E45" s="34">
        <v>3941</v>
      </c>
      <c r="F45" s="28">
        <f t="shared" si="0"/>
        <v>6971</v>
      </c>
      <c r="G45" s="33">
        <v>3030</v>
      </c>
      <c r="H45" s="35">
        <v>3941</v>
      </c>
      <c r="I45" s="28">
        <f t="shared" si="1"/>
        <v>6971</v>
      </c>
      <c r="J45" s="31">
        <f t="shared" si="2"/>
        <v>100</v>
      </c>
      <c r="K45" s="1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spans="1:26" ht="15.75" customHeight="1" x14ac:dyDescent="0.25">
      <c r="A46" s="36"/>
      <c r="B46" s="36"/>
      <c r="C46" s="36"/>
      <c r="D46" s="37"/>
      <c r="E46" s="38"/>
      <c r="F46" s="28"/>
      <c r="G46" s="39"/>
      <c r="H46" s="40"/>
      <c r="I46" s="28"/>
      <c r="J46" s="41"/>
      <c r="K46" s="1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spans="1:26" ht="18" customHeight="1" thickBot="1" x14ac:dyDescent="0.3">
      <c r="A47" s="42" t="s">
        <v>14</v>
      </c>
      <c r="B47" s="43"/>
      <c r="C47" s="44"/>
      <c r="D47" s="45">
        <f>SUM(D12:D46)</f>
        <v>106153</v>
      </c>
      <c r="E47" s="45">
        <f>SUM(E12:E46)</f>
        <v>124052</v>
      </c>
      <c r="F47" s="45">
        <f>SUM(F12:F46)</f>
        <v>230205</v>
      </c>
      <c r="G47" s="46">
        <f>SUM(G12:G46)</f>
        <v>106153</v>
      </c>
      <c r="H47" s="46">
        <f>SUM(H12:H46)</f>
        <v>124052</v>
      </c>
      <c r="I47" s="45">
        <f>SUM(G47,H47)</f>
        <v>230205</v>
      </c>
      <c r="J47" s="47">
        <f>I47/F47*100</f>
        <v>100</v>
      </c>
      <c r="K47" s="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spans="1:26" ht="15.75" customHeight="1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15.75" customHeight="1" x14ac:dyDescent="0.25">
      <c r="A49" s="49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9">
    <mergeCell ref="A3:J3"/>
    <mergeCell ref="A4:J4"/>
    <mergeCell ref="A5:J5"/>
    <mergeCell ref="A7:A10"/>
    <mergeCell ref="B7:B10"/>
    <mergeCell ref="C7:C10"/>
    <mergeCell ref="D7:J8"/>
    <mergeCell ref="D9:F9"/>
    <mergeCell ref="G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2026-07-29T07:03:26Z</dcterms:created>
  <dcterms:modified xsi:type="dcterms:W3CDTF">2026-07-29T07:03:58Z</dcterms:modified>
</cp:coreProperties>
</file>