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4" i="1" l="1"/>
  <c r="L24" i="1"/>
  <c r="J24" i="1"/>
  <c r="I24" i="1"/>
  <c r="O24" i="1" s="1"/>
  <c r="G24" i="1"/>
  <c r="M24" i="1" s="1"/>
  <c r="F24" i="1"/>
  <c r="D24" i="1"/>
  <c r="C24" i="1"/>
  <c r="P22" i="1"/>
  <c r="O22" i="1"/>
  <c r="M22" i="1"/>
  <c r="L22" i="1"/>
  <c r="K22" i="1"/>
  <c r="Q22" i="1" s="1"/>
  <c r="H22" i="1"/>
  <c r="N22" i="1" s="1"/>
  <c r="E22" i="1"/>
  <c r="P21" i="1"/>
  <c r="O21" i="1"/>
  <c r="M21" i="1"/>
  <c r="L21" i="1"/>
  <c r="K21" i="1"/>
  <c r="H21" i="1"/>
  <c r="N21" i="1" s="1"/>
  <c r="E21" i="1"/>
  <c r="Q21" i="1" s="1"/>
  <c r="P20" i="1"/>
  <c r="O20" i="1"/>
  <c r="M20" i="1"/>
  <c r="L20" i="1"/>
  <c r="K20" i="1"/>
  <c r="H20" i="1"/>
  <c r="N20" i="1" s="1"/>
  <c r="E20" i="1"/>
  <c r="Q20" i="1" s="1"/>
  <c r="P19" i="1"/>
  <c r="O19" i="1"/>
  <c r="M19" i="1"/>
  <c r="L19" i="1"/>
  <c r="K19" i="1"/>
  <c r="Q19" i="1" s="1"/>
  <c r="H19" i="1"/>
  <c r="N19" i="1" s="1"/>
  <c r="E19" i="1"/>
  <c r="P18" i="1"/>
  <c r="O18" i="1"/>
  <c r="M18" i="1"/>
  <c r="L18" i="1"/>
  <c r="K18" i="1"/>
  <c r="Q18" i="1" s="1"/>
  <c r="H18" i="1"/>
  <c r="E18" i="1"/>
  <c r="N18" i="1" s="1"/>
  <c r="P17" i="1"/>
  <c r="O17" i="1"/>
  <c r="M17" i="1"/>
  <c r="L17" i="1"/>
  <c r="K17" i="1"/>
  <c r="Q17" i="1" s="1"/>
  <c r="H17" i="1"/>
  <c r="N17" i="1" s="1"/>
  <c r="E17" i="1"/>
  <c r="P16" i="1"/>
  <c r="O16" i="1"/>
  <c r="N16" i="1"/>
  <c r="M16" i="1"/>
  <c r="L16" i="1"/>
  <c r="K16" i="1"/>
  <c r="Q16" i="1" s="1"/>
  <c r="H16" i="1"/>
  <c r="E16" i="1"/>
  <c r="P15" i="1"/>
  <c r="O15" i="1"/>
  <c r="N15" i="1"/>
  <c r="M15" i="1"/>
  <c r="L15" i="1"/>
  <c r="K15" i="1"/>
  <c r="H15" i="1"/>
  <c r="E15" i="1"/>
  <c r="Q15" i="1" s="1"/>
  <c r="P14" i="1"/>
  <c r="O14" i="1"/>
  <c r="M14" i="1"/>
  <c r="L14" i="1"/>
  <c r="K14" i="1"/>
  <c r="Q14" i="1" s="1"/>
  <c r="H14" i="1"/>
  <c r="N14" i="1" s="1"/>
  <c r="E14" i="1"/>
  <c r="P13" i="1"/>
  <c r="O13" i="1"/>
  <c r="M13" i="1"/>
  <c r="L13" i="1"/>
  <c r="K13" i="1"/>
  <c r="H13" i="1"/>
  <c r="E13" i="1"/>
  <c r="N13" i="1" s="1"/>
  <c r="P12" i="1"/>
  <c r="O12" i="1"/>
  <c r="M12" i="1"/>
  <c r="L12" i="1"/>
  <c r="K12" i="1"/>
  <c r="H12" i="1"/>
  <c r="N12" i="1" s="1"/>
  <c r="E12" i="1"/>
  <c r="Q12" i="1" s="1"/>
  <c r="P11" i="1"/>
  <c r="O11" i="1"/>
  <c r="M11" i="1"/>
  <c r="L11" i="1"/>
  <c r="K11" i="1"/>
  <c r="Q11" i="1" s="1"/>
  <c r="H11" i="1"/>
  <c r="H24" i="1" s="1"/>
  <c r="E11" i="1"/>
  <c r="P10" i="1"/>
  <c r="O10" i="1"/>
  <c r="M10" i="1"/>
  <c r="L10" i="1"/>
  <c r="K10" i="1"/>
  <c r="Q10" i="1" s="1"/>
  <c r="H10" i="1"/>
  <c r="E10" i="1"/>
  <c r="E24" i="1" s="1"/>
  <c r="A5" i="1"/>
  <c r="A4" i="1"/>
  <c r="N24" i="1" l="1"/>
  <c r="N10" i="1"/>
  <c r="K24" i="1"/>
  <c r="Q24" i="1" s="1"/>
  <c r="N11" i="1"/>
  <c r="Q13" i="1"/>
</calcChain>
</file>

<file path=xl/sharedStrings.xml><?xml version="1.0" encoding="utf-8"?>
<sst xmlns="http://schemas.openxmlformats.org/spreadsheetml/2006/main" count="40" uniqueCount="28">
  <si>
    <t>TABEL 6</t>
  </si>
  <si>
    <t>KEMATIAN PASIEN DI RUMAH SAKIT</t>
  </si>
  <si>
    <t>NO</t>
  </si>
  <si>
    <t>NAMA RUMAH SAKIT</t>
  </si>
  <si>
    <t>JUMLAH PASIEN KELUAR (HIDUP + MATI)</t>
  </si>
  <si>
    <t>JUMLAH PASIEN KELUAR MATI</t>
  </si>
  <si>
    <t>JUMLAH PASIEN KELUAR MATI   ≥ 48 JAM DIRAWAT</t>
  </si>
  <si>
    <t>Gross Death Rate</t>
  </si>
  <si>
    <t>Net Death Rate</t>
  </si>
  <si>
    <t>L</t>
  </si>
  <si>
    <t>P</t>
  </si>
  <si>
    <t>L + P</t>
  </si>
  <si>
    <t>RSUP dr. Soeradji Tirtonegoro</t>
  </si>
  <si>
    <t>RSJD Dr. RM. Soedjarwadi Klaten</t>
  </si>
  <si>
    <t>RSU Islam Klaten</t>
  </si>
  <si>
    <t>RSUD Bagas Waras</t>
  </si>
  <si>
    <t>RS Umum Cakra Husada</t>
  </si>
  <si>
    <t>RS Umum PKU Muhammadiyah Delanggu</t>
  </si>
  <si>
    <t>RS Umum 'Aisyiyah Klaten</t>
  </si>
  <si>
    <t>RS Umum Diponegoro Dua Satu Klaten</t>
  </si>
  <si>
    <t>RSU Islam Cawas</t>
  </si>
  <si>
    <t>RS Umum PKU Muhammadiyah Jatinom</t>
  </si>
  <si>
    <t>RS Umum PKU Muhammadiyah Pedan</t>
  </si>
  <si>
    <t>RS Umum Mitra Pedan</t>
  </si>
  <si>
    <t>RS Umum PKU Muhammadiyah Prambanan</t>
  </si>
  <si>
    <t>TOTAL</t>
  </si>
  <si>
    <t>Sumber: Pokja Pelayanan Kesehatan Rujukan Dinas Kesehatan Klaten</t>
  </si>
  <si>
    <r>
      <rPr>
        <sz val="12"/>
        <color theme="1"/>
        <rFont val="Arial"/>
        <family val="2"/>
      </rPr>
      <t xml:space="preserve">Keterangan: </t>
    </r>
    <r>
      <rPr>
        <vertAlign val="superscript"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termasuk rumah sakit swasta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</si>
</sst>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7" fontId="2" fillId="0" borderId="13" xfId="0" applyNumberFormat="1" applyFont="1" applyBorder="1" applyAlignment="1">
      <alignment horizontal="right" vertical="center"/>
    </xf>
    <xf numFmtId="39" fontId="2" fillId="0" borderId="14" xfId="0" applyNumberFormat="1" applyFont="1" applyBorder="1" applyAlignment="1">
      <alignment horizontal="right" vertical="center"/>
    </xf>
    <xf numFmtId="39" fontId="2" fillId="0" borderId="15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>
      <alignment horizontal="right" vertical="center"/>
    </xf>
    <xf numFmtId="39" fontId="2" fillId="0" borderId="1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37" fontId="2" fillId="0" borderId="18" xfId="0" applyNumberFormat="1" applyFont="1" applyBorder="1" applyAlignment="1">
      <alignment horizontal="right" vertical="center"/>
    </xf>
    <xf numFmtId="39" fontId="2" fillId="0" borderId="18" xfId="0" applyNumberFormat="1" applyFont="1" applyBorder="1" applyAlignment="1">
      <alignment horizontal="right" vertical="center"/>
    </xf>
    <xf numFmtId="39" fontId="2" fillId="0" borderId="8" xfId="0" applyNumberFormat="1" applyFont="1" applyBorder="1" applyAlignment="1">
      <alignment horizontal="right" vertical="center"/>
    </xf>
    <xf numFmtId="39" fontId="2" fillId="0" borderId="17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left" vertical="center"/>
    </xf>
    <xf numFmtId="0" fontId="3" fillId="0" borderId="20" xfId="0" applyFont="1" applyBorder="1"/>
    <xf numFmtId="37" fontId="1" fillId="0" borderId="21" xfId="0" applyNumberFormat="1" applyFont="1" applyBorder="1" applyAlignment="1">
      <alignment horizontal="right" vertical="center"/>
    </xf>
    <xf numFmtId="39" fontId="1" fillId="0" borderId="21" xfId="0" applyNumberFormat="1" applyFont="1" applyBorder="1" applyAlignment="1">
      <alignment horizontal="right" vertical="center"/>
    </xf>
    <xf numFmtId="39" fontId="1" fillId="0" borderId="2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>
        <row r="5">
          <cell r="A5" t="str">
            <v>KABUPATEN KLATEN</v>
          </cell>
        </row>
        <row r="6">
          <cell r="A6" t="str">
            <v>TAHUN 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activeCell="A3" sqref="A3:Q3"/>
    </sheetView>
  </sheetViews>
  <sheetFormatPr defaultColWidth="14.42578125" defaultRowHeight="15" x14ac:dyDescent="0.25"/>
  <cols>
    <col min="1" max="1" width="5" customWidth="1"/>
    <col min="2" max="2" width="42.42578125" bestFit="1" customWidth="1"/>
    <col min="3" max="4" width="8.7109375" customWidth="1"/>
    <col min="5" max="5" width="9.42578125" customWidth="1"/>
    <col min="6" max="11" width="8.7109375" customWidth="1"/>
    <col min="12" max="17" width="10.7109375" customWidth="1"/>
    <col min="18" max="25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</row>
    <row r="3" spans="1:26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2"/>
      <c r="S3" s="2"/>
      <c r="T3" s="2"/>
      <c r="U3" s="2"/>
      <c r="V3" s="2"/>
      <c r="W3" s="2"/>
      <c r="X3" s="2"/>
      <c r="Y3" s="2"/>
      <c r="Z3" s="3"/>
    </row>
    <row r="4" spans="1:26" ht="15.75" x14ac:dyDescent="0.25">
      <c r="A4" s="6" t="str">
        <f>'[1]1'!A5</f>
        <v>KABUPATEN KLATEN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2"/>
      <c r="S4" s="2"/>
      <c r="T4" s="2"/>
      <c r="U4" s="2"/>
      <c r="V4" s="2"/>
      <c r="W4" s="2"/>
      <c r="X4" s="2"/>
      <c r="Y4" s="2"/>
      <c r="Z4" s="3"/>
    </row>
    <row r="5" spans="1:26" ht="15.75" x14ac:dyDescent="0.25">
      <c r="A5" s="6" t="str">
        <f>'[1]1'!A6</f>
        <v>TAHUN 2025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2"/>
      <c r="S5" s="2"/>
      <c r="T5" s="2"/>
      <c r="U5" s="2"/>
      <c r="V5" s="2"/>
      <c r="W5" s="2"/>
      <c r="X5" s="2"/>
      <c r="Y5" s="2"/>
      <c r="Z5" s="3"/>
    </row>
    <row r="6" spans="1:26" ht="15.7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7"/>
      <c r="K6" s="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3"/>
    </row>
    <row r="7" spans="1:26" ht="53.1" customHeight="1" x14ac:dyDescent="0.25">
      <c r="A7" s="8" t="s">
        <v>2</v>
      </c>
      <c r="B7" s="9" t="s">
        <v>3</v>
      </c>
      <c r="C7" s="10" t="s">
        <v>4</v>
      </c>
      <c r="D7" s="11"/>
      <c r="E7" s="12"/>
      <c r="F7" s="10" t="s">
        <v>5</v>
      </c>
      <c r="G7" s="11"/>
      <c r="H7" s="12"/>
      <c r="I7" s="10" t="s">
        <v>6</v>
      </c>
      <c r="J7" s="11"/>
      <c r="K7" s="12"/>
      <c r="L7" s="13" t="s">
        <v>7</v>
      </c>
      <c r="M7" s="14"/>
      <c r="N7" s="15"/>
      <c r="O7" s="13" t="s">
        <v>8</v>
      </c>
      <c r="P7" s="14"/>
      <c r="Q7" s="15"/>
      <c r="R7" s="2"/>
      <c r="S7" s="2"/>
      <c r="T7" s="2"/>
      <c r="U7" s="2"/>
      <c r="V7" s="2"/>
      <c r="W7" s="2"/>
      <c r="X7" s="2"/>
      <c r="Y7" s="2"/>
      <c r="Z7" s="3"/>
    </row>
    <row r="8" spans="1:26" ht="15.75" customHeight="1" x14ac:dyDescent="0.25">
      <c r="A8" s="16"/>
      <c r="B8" s="16"/>
      <c r="C8" s="17" t="s">
        <v>9</v>
      </c>
      <c r="D8" s="18" t="s">
        <v>10</v>
      </c>
      <c r="E8" s="18" t="s">
        <v>11</v>
      </c>
      <c r="F8" s="17" t="s">
        <v>9</v>
      </c>
      <c r="G8" s="18" t="s">
        <v>10</v>
      </c>
      <c r="H8" s="18" t="s">
        <v>11</v>
      </c>
      <c r="I8" s="17" t="s">
        <v>9</v>
      </c>
      <c r="J8" s="18" t="s">
        <v>10</v>
      </c>
      <c r="K8" s="18" t="s">
        <v>11</v>
      </c>
      <c r="L8" s="17" t="s">
        <v>9</v>
      </c>
      <c r="M8" s="18" t="s">
        <v>10</v>
      </c>
      <c r="N8" s="19" t="s">
        <v>11</v>
      </c>
      <c r="O8" s="17" t="s">
        <v>9</v>
      </c>
      <c r="P8" s="18" t="s">
        <v>10</v>
      </c>
      <c r="Q8" s="18" t="s">
        <v>11</v>
      </c>
      <c r="R8" s="2"/>
      <c r="S8" s="2"/>
      <c r="T8" s="2"/>
      <c r="U8" s="2"/>
      <c r="V8" s="2"/>
      <c r="W8" s="2"/>
      <c r="X8" s="2"/>
      <c r="Y8" s="2"/>
      <c r="Z8" s="3"/>
    </row>
    <row r="9" spans="1:26" ht="16.5" customHeight="1" x14ac:dyDescent="0.25">
      <c r="A9" s="20">
        <v>1</v>
      </c>
      <c r="B9" s="21">
        <v>2</v>
      </c>
      <c r="C9" s="21">
        <v>3</v>
      </c>
      <c r="D9" s="21">
        <v>4</v>
      </c>
      <c r="E9" s="20">
        <v>5</v>
      </c>
      <c r="F9" s="21">
        <v>6</v>
      </c>
      <c r="G9" s="20">
        <v>7</v>
      </c>
      <c r="H9" s="21">
        <v>8</v>
      </c>
      <c r="I9" s="20">
        <v>9</v>
      </c>
      <c r="J9" s="21">
        <v>10</v>
      </c>
      <c r="K9" s="20">
        <v>11</v>
      </c>
      <c r="L9" s="21">
        <v>12</v>
      </c>
      <c r="M9" s="20">
        <v>13</v>
      </c>
      <c r="N9" s="21">
        <v>14</v>
      </c>
      <c r="O9" s="20">
        <v>15</v>
      </c>
      <c r="P9" s="21">
        <v>16</v>
      </c>
      <c r="Q9" s="20">
        <v>17</v>
      </c>
      <c r="R9" s="2"/>
      <c r="S9" s="2"/>
      <c r="T9" s="2"/>
      <c r="U9" s="2"/>
      <c r="V9" s="2"/>
      <c r="W9" s="2"/>
      <c r="X9" s="2"/>
      <c r="Y9" s="2"/>
      <c r="Z9" s="3"/>
    </row>
    <row r="10" spans="1:26" ht="15.75" x14ac:dyDescent="0.25">
      <c r="A10" s="22">
        <v>1</v>
      </c>
      <c r="B10" s="2" t="s">
        <v>12</v>
      </c>
      <c r="C10" s="23">
        <v>12687</v>
      </c>
      <c r="D10" s="23">
        <v>13588</v>
      </c>
      <c r="E10" s="23">
        <f t="shared" ref="E10:E22" si="0">SUM(C10:D10)</f>
        <v>26275</v>
      </c>
      <c r="F10" s="23">
        <v>1015</v>
      </c>
      <c r="G10" s="23">
        <v>927</v>
      </c>
      <c r="H10" s="23">
        <f t="shared" ref="H10:H22" si="1">SUM(F10:G10)</f>
        <v>1942</v>
      </c>
      <c r="I10" s="23">
        <v>397</v>
      </c>
      <c r="J10" s="23">
        <v>362</v>
      </c>
      <c r="K10" s="23">
        <f t="shared" ref="K10:K22" si="2">SUM(I10:J10)</f>
        <v>759</v>
      </c>
      <c r="L10" s="24">
        <f t="shared" ref="L10:N22" si="3">F10/C10*1000</f>
        <v>80.003152833609207</v>
      </c>
      <c r="M10" s="24">
        <f t="shared" si="3"/>
        <v>68.221960553429497</v>
      </c>
      <c r="N10" s="25">
        <f t="shared" si="3"/>
        <v>73.910561370123702</v>
      </c>
      <c r="O10" s="24">
        <f t="shared" ref="O10:Q22" si="4">I10/C10*1000</f>
        <v>31.291873571372275</v>
      </c>
      <c r="P10" s="24">
        <f t="shared" si="4"/>
        <v>26.64115395937592</v>
      </c>
      <c r="Q10" s="24">
        <f t="shared" si="4"/>
        <v>28.886774500475738</v>
      </c>
      <c r="R10" s="2"/>
      <c r="S10" s="2"/>
      <c r="T10" s="2"/>
      <c r="U10" s="2"/>
      <c r="V10" s="2"/>
      <c r="W10" s="2"/>
      <c r="X10" s="2"/>
      <c r="Y10" s="2"/>
      <c r="Z10" s="3"/>
    </row>
    <row r="11" spans="1:26" ht="15.75" x14ac:dyDescent="0.25">
      <c r="A11" s="22">
        <v>2</v>
      </c>
      <c r="B11" s="2" t="s">
        <v>13</v>
      </c>
      <c r="C11" s="23">
        <v>2609</v>
      </c>
      <c r="D11" s="23">
        <v>2313</v>
      </c>
      <c r="E11" s="23">
        <f t="shared" si="0"/>
        <v>4922</v>
      </c>
      <c r="F11" s="23">
        <v>45</v>
      </c>
      <c r="G11" s="23">
        <v>32</v>
      </c>
      <c r="H11" s="23">
        <f t="shared" si="1"/>
        <v>77</v>
      </c>
      <c r="I11" s="23">
        <v>24</v>
      </c>
      <c r="J11" s="23">
        <v>22</v>
      </c>
      <c r="K11" s="23">
        <f t="shared" si="2"/>
        <v>46</v>
      </c>
      <c r="L11" s="26">
        <f t="shared" si="3"/>
        <v>17.247987734764276</v>
      </c>
      <c r="M11" s="26">
        <f t="shared" si="3"/>
        <v>13.834846519671421</v>
      </c>
      <c r="N11" s="27">
        <f t="shared" si="3"/>
        <v>15.644047135310851</v>
      </c>
      <c r="O11" s="26">
        <f t="shared" si="4"/>
        <v>9.1989267918742819</v>
      </c>
      <c r="P11" s="26">
        <f t="shared" si="4"/>
        <v>9.5114569822741029</v>
      </c>
      <c r="Q11" s="26">
        <f t="shared" si="4"/>
        <v>9.3457943925233646</v>
      </c>
      <c r="R11" s="2"/>
      <c r="S11" s="2"/>
      <c r="T11" s="2"/>
      <c r="U11" s="2"/>
      <c r="V11" s="2"/>
      <c r="W11" s="2"/>
      <c r="X11" s="2"/>
      <c r="Y11" s="2"/>
      <c r="Z11" s="3"/>
    </row>
    <row r="12" spans="1:26" ht="15.75" x14ac:dyDescent="0.25">
      <c r="A12" s="22">
        <v>3</v>
      </c>
      <c r="B12" s="2" t="s">
        <v>14</v>
      </c>
      <c r="C12" s="23">
        <v>9249</v>
      </c>
      <c r="D12" s="23">
        <v>10619</v>
      </c>
      <c r="E12" s="23">
        <f t="shared" si="0"/>
        <v>19868</v>
      </c>
      <c r="F12" s="23">
        <v>583</v>
      </c>
      <c r="G12" s="23">
        <v>475</v>
      </c>
      <c r="H12" s="23">
        <f t="shared" si="1"/>
        <v>1058</v>
      </c>
      <c r="I12" s="23">
        <v>310</v>
      </c>
      <c r="J12" s="23">
        <v>253</v>
      </c>
      <c r="K12" s="23">
        <f t="shared" si="2"/>
        <v>563</v>
      </c>
      <c r="L12" s="26">
        <f t="shared" si="3"/>
        <v>63.033841496377988</v>
      </c>
      <c r="M12" s="26">
        <f t="shared" si="3"/>
        <v>44.731142292117902</v>
      </c>
      <c r="N12" s="27">
        <f t="shared" si="3"/>
        <v>53.251459633581639</v>
      </c>
      <c r="O12" s="26">
        <f t="shared" si="4"/>
        <v>33.517136987782465</v>
      </c>
      <c r="P12" s="26">
        <f t="shared" si="4"/>
        <v>23.825218947170168</v>
      </c>
      <c r="Q12" s="26">
        <f t="shared" si="4"/>
        <v>28.337024360781157</v>
      </c>
      <c r="R12" s="2"/>
      <c r="S12" s="2"/>
      <c r="T12" s="2"/>
      <c r="U12" s="2"/>
      <c r="V12" s="2"/>
      <c r="W12" s="2"/>
      <c r="X12" s="2"/>
      <c r="Y12" s="2"/>
      <c r="Z12" s="3"/>
    </row>
    <row r="13" spans="1:26" ht="15" customHeight="1" x14ac:dyDescent="0.25">
      <c r="A13" s="22">
        <v>4</v>
      </c>
      <c r="B13" s="2" t="s">
        <v>15</v>
      </c>
      <c r="C13" s="23">
        <v>3559</v>
      </c>
      <c r="D13" s="23">
        <v>4424</v>
      </c>
      <c r="E13" s="23">
        <f t="shared" si="0"/>
        <v>7983</v>
      </c>
      <c r="F13" s="23">
        <v>146</v>
      </c>
      <c r="G13" s="23">
        <v>117</v>
      </c>
      <c r="H13" s="23">
        <f t="shared" si="1"/>
        <v>263</v>
      </c>
      <c r="I13" s="23">
        <v>75</v>
      </c>
      <c r="J13" s="23">
        <v>81</v>
      </c>
      <c r="K13" s="23">
        <f t="shared" si="2"/>
        <v>156</v>
      </c>
      <c r="L13" s="26">
        <f t="shared" si="3"/>
        <v>41.022759202023046</v>
      </c>
      <c r="M13" s="26">
        <f t="shared" si="3"/>
        <v>26.446654611211574</v>
      </c>
      <c r="N13" s="27">
        <f t="shared" si="3"/>
        <v>32.945008142302392</v>
      </c>
      <c r="O13" s="26">
        <f t="shared" si="4"/>
        <v>21.073335206518685</v>
      </c>
      <c r="P13" s="26">
        <f t="shared" si="4"/>
        <v>18.309222423146473</v>
      </c>
      <c r="Q13" s="26">
        <f t="shared" si="4"/>
        <v>19.541525742202179</v>
      </c>
      <c r="R13" s="2"/>
      <c r="S13" s="2"/>
      <c r="T13" s="2"/>
      <c r="U13" s="2"/>
      <c r="V13" s="2"/>
      <c r="W13" s="2"/>
      <c r="X13" s="2"/>
      <c r="Y13" s="2"/>
      <c r="Z13" s="3"/>
    </row>
    <row r="14" spans="1:26" ht="15" customHeight="1" x14ac:dyDescent="0.25">
      <c r="A14" s="22">
        <v>5</v>
      </c>
      <c r="B14" s="2" t="s">
        <v>16</v>
      </c>
      <c r="C14" s="23">
        <v>4224</v>
      </c>
      <c r="D14" s="23">
        <v>5584</v>
      </c>
      <c r="E14" s="23">
        <f t="shared" si="0"/>
        <v>9808</v>
      </c>
      <c r="F14" s="23">
        <v>82</v>
      </c>
      <c r="G14" s="23">
        <v>90</v>
      </c>
      <c r="H14" s="23">
        <f t="shared" si="1"/>
        <v>172</v>
      </c>
      <c r="I14" s="23">
        <v>43</v>
      </c>
      <c r="J14" s="23">
        <v>43</v>
      </c>
      <c r="K14" s="23">
        <f t="shared" si="2"/>
        <v>86</v>
      </c>
      <c r="L14" s="26">
        <f t="shared" si="3"/>
        <v>19.412878787878789</v>
      </c>
      <c r="M14" s="26">
        <f t="shared" si="3"/>
        <v>16.117478510028651</v>
      </c>
      <c r="N14" s="27">
        <f t="shared" si="3"/>
        <v>17.536704730831975</v>
      </c>
      <c r="O14" s="26">
        <f t="shared" si="4"/>
        <v>10.179924242424242</v>
      </c>
      <c r="P14" s="26">
        <f t="shared" si="4"/>
        <v>7.7005730659025788</v>
      </c>
      <c r="Q14" s="26">
        <f t="shared" si="4"/>
        <v>8.7683523654159874</v>
      </c>
      <c r="R14" s="2"/>
      <c r="S14" s="2"/>
      <c r="T14" s="2"/>
      <c r="U14" s="2"/>
      <c r="V14" s="2"/>
      <c r="W14" s="2"/>
      <c r="X14" s="2"/>
      <c r="Y14" s="2"/>
      <c r="Z14" s="3"/>
    </row>
    <row r="15" spans="1:26" ht="15.75" x14ac:dyDescent="0.25">
      <c r="A15" s="22">
        <v>6</v>
      </c>
      <c r="B15" s="2" t="s">
        <v>17</v>
      </c>
      <c r="C15" s="23">
        <v>7339</v>
      </c>
      <c r="D15" s="23">
        <v>8812</v>
      </c>
      <c r="E15" s="23">
        <f t="shared" si="0"/>
        <v>16151</v>
      </c>
      <c r="F15" s="23">
        <v>219</v>
      </c>
      <c r="G15" s="23">
        <v>257</v>
      </c>
      <c r="H15" s="23">
        <f t="shared" si="1"/>
        <v>476</v>
      </c>
      <c r="I15" s="23">
        <v>105</v>
      </c>
      <c r="J15" s="23">
        <v>90</v>
      </c>
      <c r="K15" s="23">
        <f t="shared" si="2"/>
        <v>195</v>
      </c>
      <c r="L15" s="26">
        <f t="shared" si="3"/>
        <v>29.840577735386294</v>
      </c>
      <c r="M15" s="26">
        <f t="shared" si="3"/>
        <v>29.164775306400365</v>
      </c>
      <c r="N15" s="27">
        <f t="shared" si="3"/>
        <v>29.471859327595816</v>
      </c>
      <c r="O15" s="26">
        <f t="shared" si="4"/>
        <v>14.307126311486577</v>
      </c>
      <c r="P15" s="26">
        <f t="shared" si="4"/>
        <v>10.213345438039038</v>
      </c>
      <c r="Q15" s="26">
        <f t="shared" si="4"/>
        <v>12.073555816977278</v>
      </c>
      <c r="R15" s="2"/>
      <c r="S15" s="2"/>
      <c r="T15" s="2"/>
      <c r="U15" s="2"/>
      <c r="V15" s="2"/>
      <c r="W15" s="2"/>
      <c r="X15" s="2"/>
      <c r="Y15" s="2"/>
      <c r="Z15" s="3"/>
    </row>
    <row r="16" spans="1:26" ht="15.75" x14ac:dyDescent="0.25">
      <c r="A16" s="22">
        <v>7</v>
      </c>
      <c r="B16" s="2" t="s">
        <v>18</v>
      </c>
      <c r="C16" s="23">
        <v>4533</v>
      </c>
      <c r="D16" s="23">
        <v>7742</v>
      </c>
      <c r="E16" s="23">
        <f t="shared" si="0"/>
        <v>12275</v>
      </c>
      <c r="F16" s="23">
        <v>9</v>
      </c>
      <c r="G16" s="23">
        <v>3</v>
      </c>
      <c r="H16" s="23">
        <f t="shared" si="1"/>
        <v>12</v>
      </c>
      <c r="I16" s="23">
        <v>4</v>
      </c>
      <c r="J16" s="23">
        <v>2</v>
      </c>
      <c r="K16" s="23">
        <f t="shared" si="2"/>
        <v>6</v>
      </c>
      <c r="L16" s="26">
        <f t="shared" si="3"/>
        <v>1.985440105890139</v>
      </c>
      <c r="M16" s="26">
        <f t="shared" si="3"/>
        <v>0.38749677086024287</v>
      </c>
      <c r="N16" s="27">
        <f t="shared" si="3"/>
        <v>0.9775967413441955</v>
      </c>
      <c r="O16" s="26">
        <f t="shared" si="4"/>
        <v>0.8824178248400617</v>
      </c>
      <c r="P16" s="26">
        <f t="shared" si="4"/>
        <v>0.25833118057349524</v>
      </c>
      <c r="Q16" s="26">
        <f t="shared" si="4"/>
        <v>0.48879837067209775</v>
      </c>
      <c r="R16" s="2"/>
      <c r="S16" s="2"/>
      <c r="T16" s="2"/>
      <c r="U16" s="2"/>
      <c r="V16" s="2"/>
      <c r="W16" s="2"/>
      <c r="X16" s="2"/>
      <c r="Y16" s="2"/>
      <c r="Z16" s="3"/>
    </row>
    <row r="17" spans="1:26" ht="15.75" x14ac:dyDescent="0.25">
      <c r="A17" s="22">
        <v>8</v>
      </c>
      <c r="B17" s="2" t="s">
        <v>19</v>
      </c>
      <c r="C17" s="23">
        <v>2250</v>
      </c>
      <c r="D17" s="23">
        <v>2228</v>
      </c>
      <c r="E17" s="23">
        <f t="shared" si="0"/>
        <v>4478</v>
      </c>
      <c r="F17" s="23">
        <v>12</v>
      </c>
      <c r="G17" s="23">
        <v>10</v>
      </c>
      <c r="H17" s="23">
        <f t="shared" si="1"/>
        <v>22</v>
      </c>
      <c r="I17" s="23">
        <v>4</v>
      </c>
      <c r="J17" s="23">
        <v>2</v>
      </c>
      <c r="K17" s="23">
        <f t="shared" si="2"/>
        <v>6</v>
      </c>
      <c r="L17" s="26">
        <f t="shared" si="3"/>
        <v>5.333333333333333</v>
      </c>
      <c r="M17" s="26">
        <f t="shared" si="3"/>
        <v>4.4883303411131061</v>
      </c>
      <c r="N17" s="27">
        <f t="shared" si="3"/>
        <v>4.9129075480125053</v>
      </c>
      <c r="O17" s="26">
        <f t="shared" si="4"/>
        <v>1.7777777777777779</v>
      </c>
      <c r="P17" s="26">
        <f t="shared" si="4"/>
        <v>0.89766606822262118</v>
      </c>
      <c r="Q17" s="26">
        <f t="shared" si="4"/>
        <v>1.3398838767306833</v>
      </c>
      <c r="R17" s="2"/>
      <c r="S17" s="2"/>
      <c r="T17" s="2"/>
      <c r="U17" s="2"/>
      <c r="V17" s="2"/>
      <c r="W17" s="2"/>
      <c r="X17" s="2"/>
      <c r="Y17" s="2"/>
      <c r="Z17" s="3"/>
    </row>
    <row r="18" spans="1:26" ht="15.75" x14ac:dyDescent="0.25">
      <c r="A18" s="22">
        <v>9</v>
      </c>
      <c r="B18" s="2" t="s">
        <v>20</v>
      </c>
      <c r="C18" s="23">
        <v>4984</v>
      </c>
      <c r="D18" s="23">
        <v>5933</v>
      </c>
      <c r="E18" s="23">
        <f t="shared" si="0"/>
        <v>10917</v>
      </c>
      <c r="F18" s="23">
        <v>124</v>
      </c>
      <c r="G18" s="23">
        <v>136</v>
      </c>
      <c r="H18" s="23">
        <f t="shared" si="1"/>
        <v>260</v>
      </c>
      <c r="I18" s="23">
        <v>68</v>
      </c>
      <c r="J18" s="23">
        <v>72</v>
      </c>
      <c r="K18" s="23">
        <f t="shared" si="2"/>
        <v>140</v>
      </c>
      <c r="L18" s="26">
        <f t="shared" si="3"/>
        <v>24.879614767255216</v>
      </c>
      <c r="M18" s="26">
        <f t="shared" si="3"/>
        <v>22.922636103151863</v>
      </c>
      <c r="N18" s="27">
        <f t="shared" si="3"/>
        <v>23.816066684986716</v>
      </c>
      <c r="O18" s="26">
        <f t="shared" si="4"/>
        <v>13.643659711075442</v>
      </c>
      <c r="P18" s="26">
        <f t="shared" si="4"/>
        <v>12.135513231080399</v>
      </c>
      <c r="Q18" s="26">
        <f t="shared" si="4"/>
        <v>12.824035907300541</v>
      </c>
      <c r="R18" s="2"/>
      <c r="S18" s="2"/>
      <c r="T18" s="2"/>
      <c r="U18" s="2"/>
      <c r="V18" s="2"/>
      <c r="W18" s="2"/>
      <c r="X18" s="2"/>
      <c r="Y18" s="2"/>
      <c r="Z18" s="3"/>
    </row>
    <row r="19" spans="1:26" ht="15" customHeight="1" x14ac:dyDescent="0.25">
      <c r="A19" s="22">
        <v>10</v>
      </c>
      <c r="B19" s="2" t="s">
        <v>21</v>
      </c>
      <c r="C19" s="23">
        <v>3949</v>
      </c>
      <c r="D19" s="23">
        <v>4389</v>
      </c>
      <c r="E19" s="23">
        <f t="shared" si="0"/>
        <v>8338</v>
      </c>
      <c r="F19" s="23">
        <v>56</v>
      </c>
      <c r="G19" s="23">
        <v>62</v>
      </c>
      <c r="H19" s="23">
        <f t="shared" si="1"/>
        <v>118</v>
      </c>
      <c r="I19" s="23">
        <v>30</v>
      </c>
      <c r="J19" s="23">
        <v>34</v>
      </c>
      <c r="K19" s="23">
        <f t="shared" si="2"/>
        <v>64</v>
      </c>
      <c r="L19" s="26">
        <f t="shared" si="3"/>
        <v>14.180805267156243</v>
      </c>
      <c r="M19" s="26">
        <f t="shared" si="3"/>
        <v>14.126224652540442</v>
      </c>
      <c r="N19" s="27">
        <f t="shared" si="3"/>
        <v>14.152074838090668</v>
      </c>
      <c r="O19" s="26">
        <f t="shared" si="4"/>
        <v>7.5968599645479866</v>
      </c>
      <c r="P19" s="26">
        <f t="shared" si="4"/>
        <v>7.7466393255866945</v>
      </c>
      <c r="Q19" s="26">
        <f t="shared" si="4"/>
        <v>7.6757016071000237</v>
      </c>
      <c r="R19" s="2"/>
      <c r="S19" s="2"/>
      <c r="T19" s="2"/>
      <c r="U19" s="2"/>
      <c r="V19" s="2"/>
      <c r="W19" s="2"/>
      <c r="X19" s="2"/>
      <c r="Y19" s="2"/>
      <c r="Z19" s="3"/>
    </row>
    <row r="20" spans="1:26" ht="15.75" x14ac:dyDescent="0.25">
      <c r="A20" s="22">
        <v>11</v>
      </c>
      <c r="B20" s="2" t="s">
        <v>22</v>
      </c>
      <c r="C20" s="23">
        <v>1893</v>
      </c>
      <c r="D20" s="23">
        <v>1589</v>
      </c>
      <c r="E20" s="23">
        <f t="shared" si="0"/>
        <v>3482</v>
      </c>
      <c r="F20" s="23">
        <v>11</v>
      </c>
      <c r="G20" s="23">
        <v>21</v>
      </c>
      <c r="H20" s="23">
        <f t="shared" si="1"/>
        <v>32</v>
      </c>
      <c r="I20" s="23">
        <v>1</v>
      </c>
      <c r="J20" s="23">
        <v>12</v>
      </c>
      <c r="K20" s="23">
        <f t="shared" si="2"/>
        <v>13</v>
      </c>
      <c r="L20" s="26">
        <f t="shared" si="3"/>
        <v>5.8108821975699954</v>
      </c>
      <c r="M20" s="26">
        <f t="shared" si="3"/>
        <v>13.215859030837004</v>
      </c>
      <c r="N20" s="27">
        <f t="shared" si="3"/>
        <v>9.1901206203331416</v>
      </c>
      <c r="O20" s="26">
        <f t="shared" si="4"/>
        <v>0.52826201796090866</v>
      </c>
      <c r="P20" s="26">
        <f t="shared" si="4"/>
        <v>7.5519194461925743</v>
      </c>
      <c r="Q20" s="26">
        <f t="shared" si="4"/>
        <v>3.7334865020103392</v>
      </c>
      <c r="R20" s="2"/>
      <c r="S20" s="2"/>
      <c r="T20" s="2"/>
      <c r="U20" s="2"/>
      <c r="V20" s="2"/>
      <c r="W20" s="2"/>
      <c r="X20" s="2"/>
      <c r="Y20" s="2"/>
      <c r="Z20" s="3"/>
    </row>
    <row r="21" spans="1:26" ht="15.75" x14ac:dyDescent="0.25">
      <c r="A21" s="22">
        <v>12</v>
      </c>
      <c r="B21" s="2" t="s">
        <v>23</v>
      </c>
      <c r="C21" s="23">
        <v>6542</v>
      </c>
      <c r="D21" s="23">
        <v>7456</v>
      </c>
      <c r="E21" s="23">
        <f t="shared" si="0"/>
        <v>13998</v>
      </c>
      <c r="F21" s="23">
        <v>20</v>
      </c>
      <c r="G21" s="23">
        <v>32</v>
      </c>
      <c r="H21" s="23">
        <f t="shared" si="1"/>
        <v>52</v>
      </c>
      <c r="I21" s="23">
        <v>13</v>
      </c>
      <c r="J21" s="23">
        <v>13</v>
      </c>
      <c r="K21" s="23">
        <f t="shared" si="2"/>
        <v>26</v>
      </c>
      <c r="L21" s="26">
        <f t="shared" si="3"/>
        <v>3.0571690614490983</v>
      </c>
      <c r="M21" s="26">
        <f t="shared" si="3"/>
        <v>4.2918454935622314</v>
      </c>
      <c r="N21" s="27">
        <f t="shared" si="3"/>
        <v>3.714816402343192</v>
      </c>
      <c r="O21" s="26">
        <f t="shared" si="4"/>
        <v>1.9871598899419136</v>
      </c>
      <c r="P21" s="26">
        <f t="shared" si="4"/>
        <v>1.7435622317596569</v>
      </c>
      <c r="Q21" s="26">
        <f t="shared" si="4"/>
        <v>1.857408201171596</v>
      </c>
      <c r="R21" s="2"/>
      <c r="S21" s="2"/>
      <c r="T21" s="2"/>
      <c r="U21" s="2"/>
      <c r="V21" s="2"/>
      <c r="W21" s="2"/>
      <c r="X21" s="2"/>
      <c r="Y21" s="2"/>
      <c r="Z21" s="3"/>
    </row>
    <row r="22" spans="1:26" ht="15.75" x14ac:dyDescent="0.25">
      <c r="A22" s="22">
        <v>13</v>
      </c>
      <c r="B22" s="2" t="s">
        <v>24</v>
      </c>
      <c r="C22" s="23">
        <v>1190</v>
      </c>
      <c r="D22" s="23">
        <v>1440</v>
      </c>
      <c r="E22" s="23">
        <f t="shared" si="0"/>
        <v>2630</v>
      </c>
      <c r="F22" s="23">
        <v>16</v>
      </c>
      <c r="G22" s="23">
        <v>11</v>
      </c>
      <c r="H22" s="23">
        <f t="shared" si="1"/>
        <v>27</v>
      </c>
      <c r="I22" s="23">
        <v>7</v>
      </c>
      <c r="J22" s="23">
        <v>3</v>
      </c>
      <c r="K22" s="23">
        <f t="shared" si="2"/>
        <v>10</v>
      </c>
      <c r="L22" s="26">
        <f t="shared" si="3"/>
        <v>13.445378151260504</v>
      </c>
      <c r="M22" s="26">
        <f t="shared" si="3"/>
        <v>7.6388888888888884</v>
      </c>
      <c r="N22" s="27">
        <f t="shared" si="3"/>
        <v>10.266159695817491</v>
      </c>
      <c r="O22" s="26">
        <f t="shared" si="4"/>
        <v>5.8823529411764701</v>
      </c>
      <c r="P22" s="26">
        <f t="shared" si="4"/>
        <v>2.0833333333333335</v>
      </c>
      <c r="Q22" s="26">
        <f t="shared" si="4"/>
        <v>3.8022813688212929</v>
      </c>
      <c r="R22" s="2"/>
      <c r="S22" s="2"/>
      <c r="T22" s="2"/>
      <c r="U22" s="2"/>
      <c r="V22" s="2"/>
      <c r="W22" s="2"/>
      <c r="X22" s="2"/>
      <c r="Y22" s="2"/>
      <c r="Z22" s="3"/>
    </row>
    <row r="23" spans="1:26" ht="15" customHeight="1" x14ac:dyDescent="0.25">
      <c r="A23" s="28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1"/>
      <c r="M23" s="32"/>
      <c r="N23" s="33"/>
      <c r="O23" s="32"/>
      <c r="P23" s="32"/>
      <c r="Q23" s="32"/>
      <c r="R23" s="2"/>
      <c r="S23" s="2"/>
      <c r="T23" s="2"/>
      <c r="U23" s="2"/>
      <c r="V23" s="2"/>
      <c r="W23" s="2"/>
      <c r="X23" s="2"/>
      <c r="Y23" s="2"/>
      <c r="Z23" s="3"/>
    </row>
    <row r="24" spans="1:26" ht="20.25" customHeight="1" thickBot="1" x14ac:dyDescent="0.3">
      <c r="A24" s="34" t="s">
        <v>25</v>
      </c>
      <c r="B24" s="35"/>
      <c r="C24" s="36">
        <f t="shared" ref="C24:K24" si="5">SUM(C10:C23)</f>
        <v>65008</v>
      </c>
      <c r="D24" s="36">
        <f t="shared" si="5"/>
        <v>76117</v>
      </c>
      <c r="E24" s="36">
        <f t="shared" si="5"/>
        <v>141125</v>
      </c>
      <c r="F24" s="36">
        <f t="shared" si="5"/>
        <v>2338</v>
      </c>
      <c r="G24" s="36">
        <f t="shared" si="5"/>
        <v>2173</v>
      </c>
      <c r="H24" s="36">
        <f t="shared" si="5"/>
        <v>4511</v>
      </c>
      <c r="I24" s="36">
        <f t="shared" si="5"/>
        <v>1081</v>
      </c>
      <c r="J24" s="36">
        <f t="shared" si="5"/>
        <v>989</v>
      </c>
      <c r="K24" s="36">
        <f t="shared" si="5"/>
        <v>2070</v>
      </c>
      <c r="L24" s="37">
        <f>F24/C24*1000</f>
        <v>35.964804331774552</v>
      </c>
      <c r="M24" s="37">
        <f>G24/D24*1000</f>
        <v>28.548156128066005</v>
      </c>
      <c r="N24" s="38">
        <f t="shared" ref="N24" si="6">H24/E24*1000</f>
        <v>31.964570416297605</v>
      </c>
      <c r="O24" s="37">
        <f>I24/C24*1000</f>
        <v>16.628722618754615</v>
      </c>
      <c r="P24" s="37">
        <f>J24/D24*1000</f>
        <v>12.993155274117477</v>
      </c>
      <c r="Q24" s="37">
        <f t="shared" ref="Q24" si="7">K24/E24*1000</f>
        <v>14.66784765279008</v>
      </c>
      <c r="R24" s="2"/>
      <c r="S24" s="2"/>
      <c r="T24" s="2"/>
      <c r="U24" s="2"/>
      <c r="V24" s="2"/>
      <c r="W24" s="2"/>
      <c r="X24" s="2"/>
      <c r="Y24" s="2"/>
      <c r="Z24" s="3"/>
    </row>
    <row r="25" spans="1:26" ht="15.75" customHeight="1" x14ac:dyDescent="0.25">
      <c r="A25" s="39"/>
      <c r="B25" s="3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3"/>
    </row>
    <row r="26" spans="1:26" ht="15.75" customHeight="1" x14ac:dyDescent="0.25">
      <c r="A26" s="2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"/>
    </row>
    <row r="27" spans="1:26" ht="15.75" customHeight="1" x14ac:dyDescent="0.25">
      <c r="A27" s="2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3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3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3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3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3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3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3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3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3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3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3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3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3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3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3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3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3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3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3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3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3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</sheetData>
  <mergeCells count="11">
    <mergeCell ref="A24:B24"/>
    <mergeCell ref="A3:Q3"/>
    <mergeCell ref="A4:Q4"/>
    <mergeCell ref="A5:Q5"/>
    <mergeCell ref="A7:A8"/>
    <mergeCell ref="B7:B8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2026-07-28T08:31:52Z</dcterms:created>
  <dcterms:modified xsi:type="dcterms:W3CDTF">2026-07-28T08:32:29Z</dcterms:modified>
</cp:coreProperties>
</file>