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8" i="1" l="1"/>
  <c r="O48" i="1" s="1"/>
  <c r="L48" i="1"/>
  <c r="M48" i="1" s="1"/>
  <c r="J48" i="1"/>
  <c r="K48" i="1" s="1"/>
  <c r="H48" i="1"/>
  <c r="I48" i="1" s="1"/>
  <c r="F48" i="1"/>
  <c r="G48" i="1" s="1"/>
  <c r="E48" i="1"/>
  <c r="D48" i="1"/>
  <c r="R45" i="1"/>
  <c r="S45" i="1" s="1"/>
  <c r="P45" i="1"/>
  <c r="Q45" i="1" s="1"/>
  <c r="O45" i="1"/>
  <c r="M45" i="1"/>
  <c r="K45" i="1"/>
  <c r="I45" i="1"/>
  <c r="G45" i="1"/>
  <c r="C45" i="1"/>
  <c r="B45" i="1"/>
  <c r="S44" i="1"/>
  <c r="R44" i="1"/>
  <c r="Q44" i="1"/>
  <c r="P44" i="1"/>
  <c r="O44" i="1"/>
  <c r="M44" i="1"/>
  <c r="K44" i="1"/>
  <c r="I44" i="1"/>
  <c r="G44" i="1"/>
  <c r="C44" i="1"/>
  <c r="B44" i="1"/>
  <c r="R43" i="1"/>
  <c r="S43" i="1" s="1"/>
  <c r="P43" i="1"/>
  <c r="Q43" i="1" s="1"/>
  <c r="O43" i="1"/>
  <c r="M43" i="1"/>
  <c r="K43" i="1"/>
  <c r="I43" i="1"/>
  <c r="G43" i="1"/>
  <c r="C43" i="1"/>
  <c r="B43" i="1"/>
  <c r="R42" i="1"/>
  <c r="S42" i="1" s="1"/>
  <c r="Q42" i="1"/>
  <c r="P42" i="1"/>
  <c r="O42" i="1"/>
  <c r="M42" i="1"/>
  <c r="K42" i="1"/>
  <c r="I42" i="1"/>
  <c r="G42" i="1"/>
  <c r="C42" i="1"/>
  <c r="B42" i="1"/>
  <c r="R41" i="1"/>
  <c r="S41" i="1" s="1"/>
  <c r="P41" i="1"/>
  <c r="Q41" i="1" s="1"/>
  <c r="O41" i="1"/>
  <c r="M41" i="1"/>
  <c r="K41" i="1"/>
  <c r="I41" i="1"/>
  <c r="G41" i="1"/>
  <c r="C41" i="1"/>
  <c r="B41" i="1"/>
  <c r="R40" i="1"/>
  <c r="S40" i="1" s="1"/>
  <c r="P40" i="1"/>
  <c r="Q40" i="1" s="1"/>
  <c r="O40" i="1"/>
  <c r="M40" i="1"/>
  <c r="K40" i="1"/>
  <c r="I40" i="1"/>
  <c r="G40" i="1"/>
  <c r="C40" i="1"/>
  <c r="B40" i="1"/>
  <c r="R39" i="1"/>
  <c r="S39" i="1" s="1"/>
  <c r="P39" i="1"/>
  <c r="Q39" i="1" s="1"/>
  <c r="O39" i="1"/>
  <c r="M39" i="1"/>
  <c r="K39" i="1"/>
  <c r="I39" i="1"/>
  <c r="G39" i="1"/>
  <c r="C39" i="1"/>
  <c r="B39" i="1"/>
  <c r="S38" i="1"/>
  <c r="R38" i="1"/>
  <c r="P38" i="1"/>
  <c r="Q38" i="1" s="1"/>
  <c r="O38" i="1"/>
  <c r="M38" i="1"/>
  <c r="K38" i="1"/>
  <c r="I38" i="1"/>
  <c r="G38" i="1"/>
  <c r="C38" i="1"/>
  <c r="B38" i="1"/>
  <c r="R37" i="1"/>
  <c r="S37" i="1" s="1"/>
  <c r="P37" i="1"/>
  <c r="Q37" i="1" s="1"/>
  <c r="O37" i="1"/>
  <c r="M37" i="1"/>
  <c r="K37" i="1"/>
  <c r="I37" i="1"/>
  <c r="G37" i="1"/>
  <c r="C37" i="1"/>
  <c r="B37" i="1"/>
  <c r="S36" i="1"/>
  <c r="R36" i="1"/>
  <c r="Q36" i="1"/>
  <c r="P36" i="1"/>
  <c r="O36" i="1"/>
  <c r="M36" i="1"/>
  <c r="K36" i="1"/>
  <c r="I36" i="1"/>
  <c r="G36" i="1"/>
  <c r="C36" i="1"/>
  <c r="B36" i="1"/>
  <c r="R35" i="1"/>
  <c r="S35" i="1" s="1"/>
  <c r="P35" i="1"/>
  <c r="Q35" i="1" s="1"/>
  <c r="O35" i="1"/>
  <c r="M35" i="1"/>
  <c r="K35" i="1"/>
  <c r="I35" i="1"/>
  <c r="G35" i="1"/>
  <c r="C35" i="1"/>
  <c r="B35" i="1"/>
  <c r="R34" i="1"/>
  <c r="S34" i="1" s="1"/>
  <c r="Q34" i="1"/>
  <c r="P34" i="1"/>
  <c r="O34" i="1"/>
  <c r="M34" i="1"/>
  <c r="K34" i="1"/>
  <c r="I34" i="1"/>
  <c r="G34" i="1"/>
  <c r="C34" i="1"/>
  <c r="B34" i="1"/>
  <c r="R33" i="1"/>
  <c r="S33" i="1" s="1"/>
  <c r="P33" i="1"/>
  <c r="Q33" i="1" s="1"/>
  <c r="O33" i="1"/>
  <c r="M33" i="1"/>
  <c r="K33" i="1"/>
  <c r="I33" i="1"/>
  <c r="G33" i="1"/>
  <c r="C33" i="1"/>
  <c r="B33" i="1"/>
  <c r="R32" i="1"/>
  <c r="S32" i="1" s="1"/>
  <c r="P32" i="1"/>
  <c r="Q32" i="1" s="1"/>
  <c r="O32" i="1"/>
  <c r="M32" i="1"/>
  <c r="K32" i="1"/>
  <c r="I32" i="1"/>
  <c r="G32" i="1"/>
  <c r="C32" i="1"/>
  <c r="B32" i="1"/>
  <c r="R31" i="1"/>
  <c r="S31" i="1" s="1"/>
  <c r="P31" i="1"/>
  <c r="Q31" i="1" s="1"/>
  <c r="O31" i="1"/>
  <c r="M31" i="1"/>
  <c r="K31" i="1"/>
  <c r="I31" i="1"/>
  <c r="G31" i="1"/>
  <c r="C31" i="1"/>
  <c r="B31" i="1"/>
  <c r="S30" i="1"/>
  <c r="R30" i="1"/>
  <c r="P30" i="1"/>
  <c r="Q30" i="1" s="1"/>
  <c r="O30" i="1"/>
  <c r="M30" i="1"/>
  <c r="K30" i="1"/>
  <c r="I30" i="1"/>
  <c r="G30" i="1"/>
  <c r="C30" i="1"/>
  <c r="B30" i="1"/>
  <c r="R29" i="1"/>
  <c r="S29" i="1" s="1"/>
  <c r="P29" i="1"/>
  <c r="Q29" i="1" s="1"/>
  <c r="O29" i="1"/>
  <c r="M29" i="1"/>
  <c r="K29" i="1"/>
  <c r="I29" i="1"/>
  <c r="G29" i="1"/>
  <c r="C29" i="1"/>
  <c r="B29" i="1"/>
  <c r="S28" i="1"/>
  <c r="R28" i="1"/>
  <c r="Q28" i="1"/>
  <c r="P28" i="1"/>
  <c r="O28" i="1"/>
  <c r="M28" i="1"/>
  <c r="K28" i="1"/>
  <c r="I28" i="1"/>
  <c r="G28" i="1"/>
  <c r="C28" i="1"/>
  <c r="B28" i="1"/>
  <c r="R27" i="1"/>
  <c r="S27" i="1" s="1"/>
  <c r="P27" i="1"/>
  <c r="Q27" i="1" s="1"/>
  <c r="O27" i="1"/>
  <c r="M27" i="1"/>
  <c r="K27" i="1"/>
  <c r="I27" i="1"/>
  <c r="G27" i="1"/>
  <c r="C27" i="1"/>
  <c r="B27" i="1"/>
  <c r="R26" i="1"/>
  <c r="S26" i="1" s="1"/>
  <c r="Q26" i="1"/>
  <c r="P26" i="1"/>
  <c r="O26" i="1"/>
  <c r="M26" i="1"/>
  <c r="K26" i="1"/>
  <c r="I26" i="1"/>
  <c r="G26" i="1"/>
  <c r="C26" i="1"/>
  <c r="B26" i="1"/>
  <c r="R25" i="1"/>
  <c r="S25" i="1" s="1"/>
  <c r="P25" i="1"/>
  <c r="Q25" i="1" s="1"/>
  <c r="O25" i="1"/>
  <c r="M25" i="1"/>
  <c r="K25" i="1"/>
  <c r="I25" i="1"/>
  <c r="G25" i="1"/>
  <c r="C25" i="1"/>
  <c r="B25" i="1"/>
  <c r="R24" i="1"/>
  <c r="S24" i="1" s="1"/>
  <c r="P24" i="1"/>
  <c r="Q24" i="1" s="1"/>
  <c r="O24" i="1"/>
  <c r="M24" i="1"/>
  <c r="K24" i="1"/>
  <c r="I24" i="1"/>
  <c r="G24" i="1"/>
  <c r="C24" i="1"/>
  <c r="B24" i="1"/>
  <c r="R23" i="1"/>
  <c r="S23" i="1" s="1"/>
  <c r="P23" i="1"/>
  <c r="Q23" i="1" s="1"/>
  <c r="O23" i="1"/>
  <c r="M23" i="1"/>
  <c r="K23" i="1"/>
  <c r="I23" i="1"/>
  <c r="G23" i="1"/>
  <c r="C23" i="1"/>
  <c r="B23" i="1"/>
  <c r="S22" i="1"/>
  <c r="R22" i="1"/>
  <c r="P22" i="1"/>
  <c r="Q22" i="1" s="1"/>
  <c r="O22" i="1"/>
  <c r="M22" i="1"/>
  <c r="K22" i="1"/>
  <c r="I22" i="1"/>
  <c r="G22" i="1"/>
  <c r="C22" i="1"/>
  <c r="B22" i="1"/>
  <c r="R21" i="1"/>
  <c r="S21" i="1" s="1"/>
  <c r="P21" i="1"/>
  <c r="Q21" i="1" s="1"/>
  <c r="O21" i="1"/>
  <c r="M21" i="1"/>
  <c r="K21" i="1"/>
  <c r="I21" i="1"/>
  <c r="G21" i="1"/>
  <c r="C21" i="1"/>
  <c r="B21" i="1"/>
  <c r="S20" i="1"/>
  <c r="R20" i="1"/>
  <c r="Q20" i="1"/>
  <c r="P20" i="1"/>
  <c r="O20" i="1"/>
  <c r="M20" i="1"/>
  <c r="K20" i="1"/>
  <c r="I20" i="1"/>
  <c r="G20" i="1"/>
  <c r="C20" i="1"/>
  <c r="B20" i="1"/>
  <c r="R19" i="1"/>
  <c r="S19" i="1" s="1"/>
  <c r="P19" i="1"/>
  <c r="Q19" i="1" s="1"/>
  <c r="O19" i="1"/>
  <c r="M19" i="1"/>
  <c r="K19" i="1"/>
  <c r="I19" i="1"/>
  <c r="G19" i="1"/>
  <c r="C19" i="1"/>
  <c r="B19" i="1"/>
  <c r="R18" i="1"/>
  <c r="S18" i="1" s="1"/>
  <c r="Q18" i="1"/>
  <c r="P18" i="1"/>
  <c r="O18" i="1"/>
  <c r="M18" i="1"/>
  <c r="K18" i="1"/>
  <c r="I18" i="1"/>
  <c r="G18" i="1"/>
  <c r="C18" i="1"/>
  <c r="B18" i="1"/>
  <c r="R17" i="1"/>
  <c r="S17" i="1" s="1"/>
  <c r="P17" i="1"/>
  <c r="Q17" i="1" s="1"/>
  <c r="O17" i="1"/>
  <c r="M17" i="1"/>
  <c r="K17" i="1"/>
  <c r="I17" i="1"/>
  <c r="G17" i="1"/>
  <c r="C17" i="1"/>
  <c r="B17" i="1"/>
  <c r="R16" i="1"/>
  <c r="S16" i="1" s="1"/>
  <c r="P16" i="1"/>
  <c r="Q16" i="1" s="1"/>
  <c r="O16" i="1"/>
  <c r="M16" i="1"/>
  <c r="K16" i="1"/>
  <c r="I16" i="1"/>
  <c r="G16" i="1"/>
  <c r="C16" i="1"/>
  <c r="B16" i="1"/>
  <c r="R15" i="1"/>
  <c r="S15" i="1" s="1"/>
  <c r="P15" i="1"/>
  <c r="Q15" i="1" s="1"/>
  <c r="O15" i="1"/>
  <c r="M15" i="1"/>
  <c r="K15" i="1"/>
  <c r="I15" i="1"/>
  <c r="G15" i="1"/>
  <c r="C15" i="1"/>
  <c r="B15" i="1"/>
  <c r="S14" i="1"/>
  <c r="R14" i="1"/>
  <c r="P14" i="1"/>
  <c r="Q14" i="1" s="1"/>
  <c r="O14" i="1"/>
  <c r="M14" i="1"/>
  <c r="K14" i="1"/>
  <c r="I14" i="1"/>
  <c r="G14" i="1"/>
  <c r="C14" i="1"/>
  <c r="B14" i="1"/>
  <c r="R13" i="1"/>
  <c r="S13" i="1" s="1"/>
  <c r="P13" i="1"/>
  <c r="Q13" i="1" s="1"/>
  <c r="O13" i="1"/>
  <c r="M13" i="1"/>
  <c r="K13" i="1"/>
  <c r="I13" i="1"/>
  <c r="G13" i="1"/>
  <c r="C13" i="1"/>
  <c r="B13" i="1"/>
  <c r="S12" i="1"/>
  <c r="R12" i="1"/>
  <c r="Q12" i="1"/>
  <c r="P12" i="1"/>
  <c r="O12" i="1"/>
  <c r="M12" i="1"/>
  <c r="K12" i="1"/>
  <c r="I12" i="1"/>
  <c r="G12" i="1"/>
  <c r="C12" i="1"/>
  <c r="B12" i="1"/>
  <c r="R48" i="1" l="1"/>
  <c r="S48" i="1" s="1"/>
  <c r="P48" i="1"/>
  <c r="Q48" i="1" s="1"/>
</calcChain>
</file>

<file path=xl/sharedStrings.xml><?xml version="1.0" encoding="utf-8"?>
<sst xmlns="http://schemas.openxmlformats.org/spreadsheetml/2006/main" count="28" uniqueCount="22">
  <si>
    <t>TABEL 84</t>
  </si>
  <si>
    <t>JUMLAH KEPALA KELUARGA DENGAN AKSES TERHADAP FASILITAS SANITASI  MENURUT KECAMATAN DAN PUSKESMAS</t>
  </si>
  <si>
    <t>KABUPATEN KLATEN</t>
  </si>
  <si>
    <t>TAHUN 2025</t>
  </si>
  <si>
    <t>NO</t>
  </si>
  <si>
    <t>KECAMATAN</t>
  </si>
  <si>
    <t>PUSKESMAS</t>
  </si>
  <si>
    <t>JUMLAH DESA/KELURAHAN</t>
  </si>
  <si>
    <t>JUMLAH KK</t>
  </si>
  <si>
    <t>JUMLAH 
KK PENGGUNA</t>
  </si>
  <si>
    <t xml:space="preserve">KK DENGAN AKSES TERHADAP FASILITAS SANITASI </t>
  </si>
  <si>
    <t>AKSES SANITASI AMAN</t>
  </si>
  <si>
    <t>%</t>
  </si>
  <si>
    <t>AKSES SANITASI LAYAK SENDIRI</t>
  </si>
  <si>
    <t>AKSES LAYAK BERSAMA</t>
  </si>
  <si>
    <t>AKSES BELUM LAYAK</t>
  </si>
  <si>
    <t>BABS TERTUTUP</t>
  </si>
  <si>
    <t>BABS TERBUKA</t>
  </si>
  <si>
    <t>JUMLAH</t>
  </si>
  <si>
    <t>TOTAL</t>
  </si>
  <si>
    <t>Sumber: Pokja Kesehatan Lingkungan, Kesehatan Kerja dan Olahraga Dinas Kesehatan Klaten</t>
  </si>
  <si>
    <t>Keterangan : KK = Kepala Keluarga, SBS = Stop Buang Air Besar Sembarangan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</si>
</sst>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99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S3"/>
    </sheetView>
  </sheetViews>
  <sheetFormatPr defaultColWidth="14.42578125" defaultRowHeight="15" x14ac:dyDescent="0.25"/>
  <cols>
    <col min="1" max="1" width="5.7109375" customWidth="1"/>
    <col min="2" max="2" width="22.7109375" customWidth="1"/>
    <col min="3" max="3" width="27.7109375" bestFit="1" customWidth="1"/>
    <col min="4" max="4" width="22.7109375" customWidth="1"/>
    <col min="5" max="5" width="17.140625" customWidth="1"/>
    <col min="6" max="6" width="18.7109375" customWidth="1"/>
    <col min="7" max="7" width="15.7109375" customWidth="1"/>
    <col min="8" max="8" width="27.42578125" customWidth="1"/>
    <col min="9" max="9" width="14.7109375" customWidth="1"/>
    <col min="10" max="10" width="21.42578125" customWidth="1"/>
    <col min="11" max="11" width="15.7109375" customWidth="1"/>
    <col min="12" max="12" width="19" customWidth="1"/>
    <col min="13" max="13" width="16.140625" customWidth="1"/>
    <col min="14" max="14" width="18.28515625" customWidth="1"/>
    <col min="15" max="15" width="15.7109375" customWidth="1"/>
    <col min="16" max="19" width="15.140625" customWidth="1"/>
    <col min="20" max="26" width="8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 spans="1:26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"/>
      <c r="U2" s="3"/>
      <c r="V2" s="3"/>
      <c r="W2" s="3"/>
      <c r="X2" s="3"/>
      <c r="Y2" s="3"/>
      <c r="Z2" s="3"/>
    </row>
    <row r="3" spans="1:26" ht="15.75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3"/>
      <c r="U3" s="3"/>
      <c r="V3" s="3"/>
      <c r="W3" s="3"/>
      <c r="X3" s="3"/>
      <c r="Y3" s="3"/>
      <c r="Z3" s="3"/>
    </row>
    <row r="4" spans="1:26" ht="15.75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3"/>
      <c r="U4" s="3"/>
      <c r="V4" s="3"/>
      <c r="W4" s="3"/>
      <c r="X4" s="3"/>
      <c r="Y4" s="3"/>
      <c r="Z4" s="3"/>
    </row>
    <row r="5" spans="1:26" ht="15.75" x14ac:dyDescent="0.2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3"/>
      <c r="U5" s="3"/>
      <c r="V5" s="3"/>
      <c r="W5" s="3"/>
      <c r="X5" s="3"/>
      <c r="Y5" s="3"/>
      <c r="Z5" s="3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3"/>
      <c r="V6" s="3"/>
      <c r="W6" s="3"/>
      <c r="X6" s="3"/>
      <c r="Y6" s="3"/>
      <c r="Z6" s="3"/>
    </row>
    <row r="7" spans="1:26" ht="1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8" t="s">
        <v>8</v>
      </c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2"/>
      <c r="R7" s="13" t="s">
        <v>10</v>
      </c>
      <c r="S7" s="12"/>
      <c r="T7" s="3"/>
      <c r="U7" s="3"/>
      <c r="V7" s="3"/>
      <c r="W7" s="3"/>
      <c r="X7" s="3"/>
      <c r="Y7" s="3"/>
      <c r="Z7" s="3"/>
    </row>
    <row r="8" spans="1:26" ht="34.5" customHeight="1" x14ac:dyDescent="0.25">
      <c r="A8" s="14"/>
      <c r="B8" s="14"/>
      <c r="C8" s="14"/>
      <c r="D8" s="14"/>
      <c r="E8" s="14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5"/>
      <c r="S8" s="17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4"/>
      <c r="B9" s="14"/>
      <c r="C9" s="14"/>
      <c r="D9" s="14"/>
      <c r="E9" s="14"/>
      <c r="F9" s="9" t="s">
        <v>11</v>
      </c>
      <c r="G9" s="9" t="s">
        <v>12</v>
      </c>
      <c r="H9" s="9" t="s">
        <v>13</v>
      </c>
      <c r="I9" s="9" t="s">
        <v>12</v>
      </c>
      <c r="J9" s="9" t="s">
        <v>14</v>
      </c>
      <c r="K9" s="9" t="s">
        <v>12</v>
      </c>
      <c r="L9" s="9" t="s">
        <v>15</v>
      </c>
      <c r="M9" s="9" t="s">
        <v>12</v>
      </c>
      <c r="N9" s="9" t="s">
        <v>16</v>
      </c>
      <c r="O9" s="9" t="s">
        <v>12</v>
      </c>
      <c r="P9" s="9" t="s">
        <v>17</v>
      </c>
      <c r="Q9" s="9" t="s">
        <v>12</v>
      </c>
      <c r="R9" s="9" t="s">
        <v>18</v>
      </c>
      <c r="S9" s="9" t="s">
        <v>12</v>
      </c>
      <c r="T9" s="3"/>
      <c r="U9" s="3"/>
      <c r="V9" s="3"/>
      <c r="W9" s="3"/>
      <c r="X9" s="3"/>
      <c r="Y9" s="3"/>
      <c r="Z9" s="3"/>
    </row>
    <row r="10" spans="1:26" ht="39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3"/>
      <c r="U10" s="3"/>
      <c r="V10" s="3"/>
      <c r="W10" s="3"/>
      <c r="X10" s="3"/>
      <c r="Y10" s="3"/>
      <c r="Z10" s="3"/>
    </row>
    <row r="11" spans="1:26" ht="15.75" x14ac:dyDescent="0.25">
      <c r="A11" s="19">
        <v>1</v>
      </c>
      <c r="B11" s="19">
        <v>2</v>
      </c>
      <c r="C11" s="19">
        <v>3</v>
      </c>
      <c r="D11" s="20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19">
        <v>11</v>
      </c>
      <c r="L11" s="19">
        <v>12</v>
      </c>
      <c r="M11" s="19">
        <v>13</v>
      </c>
      <c r="N11" s="19">
        <v>14</v>
      </c>
      <c r="O11" s="19">
        <v>15</v>
      </c>
      <c r="P11" s="19">
        <v>16</v>
      </c>
      <c r="Q11" s="19">
        <v>17</v>
      </c>
      <c r="R11" s="19">
        <v>18</v>
      </c>
      <c r="S11" s="19">
        <v>19</v>
      </c>
      <c r="T11" s="3"/>
      <c r="U11" s="3"/>
      <c r="V11" s="3"/>
      <c r="W11" s="3"/>
      <c r="X11" s="3"/>
      <c r="Y11" s="3"/>
      <c r="Z11" s="3"/>
    </row>
    <row r="12" spans="1:26" ht="15.75" x14ac:dyDescent="0.25">
      <c r="A12" s="21">
        <v>1</v>
      </c>
      <c r="B12" s="22" t="str">
        <f>'[1]11'!B9</f>
        <v>Prambanan</v>
      </c>
      <c r="C12" s="23" t="str">
        <f>'[1]11'!C9</f>
        <v>Puskesmas Prambanan</v>
      </c>
      <c r="D12" s="24">
        <v>8</v>
      </c>
      <c r="E12" s="25">
        <v>8751</v>
      </c>
      <c r="F12" s="26">
        <v>0</v>
      </c>
      <c r="G12" s="27">
        <f t="shared" ref="G12" si="0">F12/E12*100</f>
        <v>0</v>
      </c>
      <c r="H12" s="26">
        <v>8082</v>
      </c>
      <c r="I12" s="27">
        <f t="shared" ref="I12:I45" si="1">H12/E12*100</f>
        <v>92.35515941035311</v>
      </c>
      <c r="J12" s="26">
        <v>669</v>
      </c>
      <c r="K12" s="27">
        <f t="shared" ref="K12:K45" si="2">J12/E12*100</f>
        <v>7.6448405896468978</v>
      </c>
      <c r="L12" s="24">
        <v>0</v>
      </c>
      <c r="M12" s="24">
        <f t="shared" ref="M12:M45" si="3">L12/E12*100</f>
        <v>0</v>
      </c>
      <c r="N12" s="24">
        <v>0</v>
      </c>
      <c r="O12" s="24">
        <f t="shared" ref="O12:O45" si="4">N12/E12*100</f>
        <v>0</v>
      </c>
      <c r="P12" s="24">
        <f t="shared" ref="P12:P45" si="5">E12-F12-H12-J12-L12-N12</f>
        <v>0</v>
      </c>
      <c r="Q12" s="24">
        <f t="shared" ref="Q12:Q45" si="6">P12/E12*100</f>
        <v>0</v>
      </c>
      <c r="R12" s="26">
        <f t="shared" ref="R12:R45" si="7">F12+H12+J12+L12+N12</f>
        <v>8751</v>
      </c>
      <c r="S12" s="24">
        <f t="shared" ref="S12:S44" si="8">R12/E12*100</f>
        <v>100</v>
      </c>
      <c r="T12" s="3"/>
      <c r="U12" s="3"/>
      <c r="V12" s="3"/>
      <c r="W12" s="3"/>
      <c r="X12" s="3"/>
      <c r="Y12" s="3"/>
      <c r="Z12" s="3"/>
    </row>
    <row r="13" spans="1:26" ht="15.75" x14ac:dyDescent="0.25">
      <c r="A13" s="28">
        <v>2</v>
      </c>
      <c r="B13" s="22" t="str">
        <f>'[1]11'!B10</f>
        <v>Prambanan</v>
      </c>
      <c r="C13" s="29" t="str">
        <f>'[1]11'!C10</f>
        <v>Puskesmas Kebondalem Lor</v>
      </c>
      <c r="D13" s="30">
        <v>8</v>
      </c>
      <c r="E13" s="31">
        <v>7917</v>
      </c>
      <c r="F13" s="32">
        <v>350</v>
      </c>
      <c r="G13" s="33">
        <f>F13/E13*100</f>
        <v>4.4208664898320071</v>
      </c>
      <c r="H13" s="32">
        <v>7429</v>
      </c>
      <c r="I13" s="33">
        <f t="shared" si="1"/>
        <v>93.836049008462794</v>
      </c>
      <c r="J13" s="32">
        <v>138</v>
      </c>
      <c r="K13" s="33">
        <f t="shared" si="2"/>
        <v>1.7430845017051912</v>
      </c>
      <c r="L13" s="30">
        <v>0</v>
      </c>
      <c r="M13" s="30">
        <f t="shared" si="3"/>
        <v>0</v>
      </c>
      <c r="N13" s="30">
        <v>0</v>
      </c>
      <c r="O13" s="30">
        <f t="shared" si="4"/>
        <v>0</v>
      </c>
      <c r="P13" s="30">
        <f t="shared" si="5"/>
        <v>0</v>
      </c>
      <c r="Q13" s="30">
        <f t="shared" si="6"/>
        <v>0</v>
      </c>
      <c r="R13" s="32">
        <f t="shared" si="7"/>
        <v>7917</v>
      </c>
      <c r="S13" s="30">
        <f t="shared" si="8"/>
        <v>100</v>
      </c>
      <c r="T13" s="3"/>
      <c r="U13" s="3"/>
      <c r="V13" s="3"/>
      <c r="W13" s="3"/>
      <c r="X13" s="3"/>
      <c r="Y13" s="3"/>
      <c r="Z13" s="3"/>
    </row>
    <row r="14" spans="1:26" ht="15.75" x14ac:dyDescent="0.25">
      <c r="A14" s="28">
        <v>3</v>
      </c>
      <c r="B14" s="34" t="str">
        <f>'[1]11'!B11</f>
        <v>Gantiwarno</v>
      </c>
      <c r="C14" s="29" t="str">
        <f>'[1]11'!C11</f>
        <v>Puskesmas Gantiwarno</v>
      </c>
      <c r="D14" s="30">
        <v>16</v>
      </c>
      <c r="E14" s="31">
        <v>14112</v>
      </c>
      <c r="F14" s="32">
        <v>0</v>
      </c>
      <c r="G14" s="33">
        <f t="shared" ref="G14:G45" si="9">F14/E14*100</f>
        <v>0</v>
      </c>
      <c r="H14" s="32">
        <v>11546</v>
      </c>
      <c r="I14" s="33">
        <f t="shared" si="1"/>
        <v>81.81689342403628</v>
      </c>
      <c r="J14" s="32">
        <v>2566</v>
      </c>
      <c r="K14" s="33">
        <f t="shared" si="2"/>
        <v>18.18310657596372</v>
      </c>
      <c r="L14" s="30">
        <v>0</v>
      </c>
      <c r="M14" s="30">
        <f t="shared" si="3"/>
        <v>0</v>
      </c>
      <c r="N14" s="30">
        <v>0</v>
      </c>
      <c r="O14" s="30">
        <f t="shared" si="4"/>
        <v>0</v>
      </c>
      <c r="P14" s="30">
        <f t="shared" si="5"/>
        <v>0</v>
      </c>
      <c r="Q14" s="30">
        <f t="shared" si="6"/>
        <v>0</v>
      </c>
      <c r="R14" s="32">
        <f t="shared" si="7"/>
        <v>14112</v>
      </c>
      <c r="S14" s="30">
        <f t="shared" si="8"/>
        <v>100</v>
      </c>
      <c r="T14" s="3"/>
      <c r="U14" s="3"/>
      <c r="V14" s="3"/>
      <c r="W14" s="3"/>
      <c r="X14" s="3"/>
      <c r="Y14" s="3"/>
      <c r="Z14" s="3"/>
    </row>
    <row r="15" spans="1:26" ht="15.75" x14ac:dyDescent="0.25">
      <c r="A15" s="28">
        <v>4</v>
      </c>
      <c r="B15" s="34" t="str">
        <f>'[1]11'!B12</f>
        <v>Wedi</v>
      </c>
      <c r="C15" s="29" t="str">
        <f>'[1]11'!C12</f>
        <v>Puskesmas Wedi</v>
      </c>
      <c r="D15" s="30">
        <v>19</v>
      </c>
      <c r="E15" s="31">
        <v>17552</v>
      </c>
      <c r="F15" s="32">
        <v>0</v>
      </c>
      <c r="G15" s="33">
        <f t="shared" si="9"/>
        <v>0</v>
      </c>
      <c r="H15" s="32">
        <v>14794</v>
      </c>
      <c r="I15" s="33">
        <f t="shared" si="1"/>
        <v>84.28669097538743</v>
      </c>
      <c r="J15" s="32">
        <v>2758</v>
      </c>
      <c r="K15" s="33">
        <f t="shared" si="2"/>
        <v>15.713309024612579</v>
      </c>
      <c r="L15" s="30">
        <v>0</v>
      </c>
      <c r="M15" s="30">
        <f t="shared" si="3"/>
        <v>0</v>
      </c>
      <c r="N15" s="30">
        <v>0</v>
      </c>
      <c r="O15" s="30">
        <f t="shared" si="4"/>
        <v>0</v>
      </c>
      <c r="P15" s="30">
        <f t="shared" si="5"/>
        <v>0</v>
      </c>
      <c r="Q15" s="30">
        <f t="shared" si="6"/>
        <v>0</v>
      </c>
      <c r="R15" s="32">
        <f t="shared" si="7"/>
        <v>17552</v>
      </c>
      <c r="S15" s="30">
        <f t="shared" si="8"/>
        <v>100</v>
      </c>
      <c r="T15" s="3"/>
      <c r="U15" s="3"/>
      <c r="V15" s="3"/>
      <c r="W15" s="3"/>
      <c r="X15" s="3"/>
      <c r="Y15" s="3"/>
      <c r="Z15" s="3"/>
    </row>
    <row r="16" spans="1:26" ht="15.75" x14ac:dyDescent="0.25">
      <c r="A16" s="28">
        <v>5</v>
      </c>
      <c r="B16" s="34" t="str">
        <f>'[1]11'!B13</f>
        <v>Bayat</v>
      </c>
      <c r="C16" s="29" t="str">
        <f>'[1]11'!C13</f>
        <v>Puskesmas Bayat</v>
      </c>
      <c r="D16" s="30">
        <v>18</v>
      </c>
      <c r="E16" s="31">
        <v>18515</v>
      </c>
      <c r="F16" s="32">
        <v>0</v>
      </c>
      <c r="G16" s="33">
        <f t="shared" si="9"/>
        <v>0</v>
      </c>
      <c r="H16" s="32">
        <v>15448</v>
      </c>
      <c r="I16" s="33">
        <f t="shared" si="1"/>
        <v>83.435052660005411</v>
      </c>
      <c r="J16" s="32">
        <v>3067</v>
      </c>
      <c r="K16" s="33">
        <f t="shared" si="2"/>
        <v>16.5649473399946</v>
      </c>
      <c r="L16" s="30">
        <v>0</v>
      </c>
      <c r="M16" s="30">
        <f t="shared" si="3"/>
        <v>0</v>
      </c>
      <c r="N16" s="30">
        <v>0</v>
      </c>
      <c r="O16" s="30">
        <f t="shared" si="4"/>
        <v>0</v>
      </c>
      <c r="P16" s="30">
        <f t="shared" si="5"/>
        <v>0</v>
      </c>
      <c r="Q16" s="30">
        <f t="shared" si="6"/>
        <v>0</v>
      </c>
      <c r="R16" s="32">
        <f t="shared" si="7"/>
        <v>18515</v>
      </c>
      <c r="S16" s="30">
        <f t="shared" si="8"/>
        <v>100</v>
      </c>
      <c r="T16" s="3"/>
      <c r="U16" s="3"/>
      <c r="V16" s="3"/>
      <c r="W16" s="3"/>
      <c r="X16" s="3"/>
      <c r="Y16" s="3"/>
      <c r="Z16" s="3"/>
    </row>
    <row r="17" spans="1:26" ht="15.75" x14ac:dyDescent="0.25">
      <c r="A17" s="28">
        <v>6</v>
      </c>
      <c r="B17" s="34" t="str">
        <f>'[1]11'!B14</f>
        <v>Cawas</v>
      </c>
      <c r="C17" s="29" t="str">
        <f>'[1]11'!C14</f>
        <v>Puskesmas Cawas I</v>
      </c>
      <c r="D17" s="30">
        <v>10</v>
      </c>
      <c r="E17" s="31">
        <v>8580</v>
      </c>
      <c r="F17" s="32">
        <v>0</v>
      </c>
      <c r="G17" s="33">
        <f t="shared" si="9"/>
        <v>0</v>
      </c>
      <c r="H17" s="32">
        <v>7681</v>
      </c>
      <c r="I17" s="33">
        <f t="shared" si="1"/>
        <v>89.522144522144515</v>
      </c>
      <c r="J17" s="32">
        <v>899</v>
      </c>
      <c r="K17" s="33">
        <f t="shared" si="2"/>
        <v>10.477855477855478</v>
      </c>
      <c r="L17" s="30">
        <v>0</v>
      </c>
      <c r="M17" s="30">
        <f t="shared" si="3"/>
        <v>0</v>
      </c>
      <c r="N17" s="30">
        <v>0</v>
      </c>
      <c r="O17" s="30">
        <f t="shared" si="4"/>
        <v>0</v>
      </c>
      <c r="P17" s="30">
        <f t="shared" si="5"/>
        <v>0</v>
      </c>
      <c r="Q17" s="30">
        <f t="shared" si="6"/>
        <v>0</v>
      </c>
      <c r="R17" s="32">
        <f t="shared" si="7"/>
        <v>8580</v>
      </c>
      <c r="S17" s="30">
        <f t="shared" si="8"/>
        <v>100</v>
      </c>
      <c r="T17" s="3"/>
      <c r="U17" s="3"/>
      <c r="V17" s="3"/>
      <c r="W17" s="3"/>
      <c r="X17" s="3"/>
      <c r="Y17" s="3"/>
      <c r="Z17" s="3"/>
    </row>
    <row r="18" spans="1:26" ht="15.75" x14ac:dyDescent="0.25">
      <c r="A18" s="28">
        <v>7</v>
      </c>
      <c r="B18" s="34" t="str">
        <f>'[1]11'!B15</f>
        <v>Cawas</v>
      </c>
      <c r="C18" s="29" t="str">
        <f>'[1]11'!C15</f>
        <v>Puskesmas Cawas II</v>
      </c>
      <c r="D18" s="30">
        <v>10</v>
      </c>
      <c r="E18" s="31">
        <v>8262</v>
      </c>
      <c r="F18" s="32">
        <v>328</v>
      </c>
      <c r="G18" s="33">
        <f t="shared" si="9"/>
        <v>3.9699830549503754</v>
      </c>
      <c r="H18" s="32">
        <v>6918</v>
      </c>
      <c r="I18" s="33">
        <f t="shared" si="1"/>
        <v>83.732752360203349</v>
      </c>
      <c r="J18" s="32">
        <v>1016</v>
      </c>
      <c r="K18" s="33">
        <f t="shared" si="2"/>
        <v>12.297264584846285</v>
      </c>
      <c r="L18" s="30">
        <v>0</v>
      </c>
      <c r="M18" s="30">
        <f t="shared" si="3"/>
        <v>0</v>
      </c>
      <c r="N18" s="30">
        <v>0</v>
      </c>
      <c r="O18" s="30">
        <f t="shared" si="4"/>
        <v>0</v>
      </c>
      <c r="P18" s="30">
        <f t="shared" si="5"/>
        <v>0</v>
      </c>
      <c r="Q18" s="30">
        <f t="shared" si="6"/>
        <v>0</v>
      </c>
      <c r="R18" s="32">
        <f t="shared" si="7"/>
        <v>8262</v>
      </c>
      <c r="S18" s="30">
        <f t="shared" si="8"/>
        <v>100</v>
      </c>
      <c r="T18" s="3"/>
      <c r="U18" s="3"/>
      <c r="V18" s="3"/>
      <c r="W18" s="3"/>
      <c r="X18" s="3"/>
      <c r="Y18" s="3"/>
      <c r="Z18" s="3"/>
    </row>
    <row r="19" spans="1:26" ht="15.75" x14ac:dyDescent="0.25">
      <c r="A19" s="28">
        <v>8</v>
      </c>
      <c r="B19" s="34" t="str">
        <f>'[1]11'!B16</f>
        <v>Trucuk</v>
      </c>
      <c r="C19" s="29" t="str">
        <f>'[1]11'!C16</f>
        <v>Puskesmas Trucuk I</v>
      </c>
      <c r="D19" s="30">
        <v>9</v>
      </c>
      <c r="E19" s="31">
        <v>13253</v>
      </c>
      <c r="F19" s="32">
        <v>0</v>
      </c>
      <c r="G19" s="33">
        <f t="shared" si="9"/>
        <v>0</v>
      </c>
      <c r="H19" s="32">
        <v>11686</v>
      </c>
      <c r="I19" s="33">
        <f t="shared" si="1"/>
        <v>88.176261978419973</v>
      </c>
      <c r="J19" s="32">
        <v>1567</v>
      </c>
      <c r="K19" s="33">
        <f t="shared" si="2"/>
        <v>11.82373802158002</v>
      </c>
      <c r="L19" s="30">
        <v>0</v>
      </c>
      <c r="M19" s="30">
        <f t="shared" si="3"/>
        <v>0</v>
      </c>
      <c r="N19" s="30">
        <v>0</v>
      </c>
      <c r="O19" s="30">
        <f t="shared" si="4"/>
        <v>0</v>
      </c>
      <c r="P19" s="30">
        <f t="shared" si="5"/>
        <v>0</v>
      </c>
      <c r="Q19" s="30">
        <f t="shared" si="6"/>
        <v>0</v>
      </c>
      <c r="R19" s="32">
        <f t="shared" si="7"/>
        <v>13253</v>
      </c>
      <c r="S19" s="30">
        <f t="shared" si="8"/>
        <v>100</v>
      </c>
      <c r="T19" s="3"/>
      <c r="U19" s="3"/>
      <c r="V19" s="3"/>
      <c r="W19" s="3"/>
      <c r="X19" s="3"/>
      <c r="Y19" s="3"/>
      <c r="Z19" s="3"/>
    </row>
    <row r="20" spans="1:26" ht="15.75" x14ac:dyDescent="0.25">
      <c r="A20" s="28">
        <v>9</v>
      </c>
      <c r="B20" s="34" t="str">
        <f>'[1]11'!B17</f>
        <v>Trucuk</v>
      </c>
      <c r="C20" s="29" t="str">
        <f>'[1]11'!C17</f>
        <v>Puskesmas Trucuk II</v>
      </c>
      <c r="D20" s="30">
        <v>9</v>
      </c>
      <c r="E20" s="31">
        <v>12637</v>
      </c>
      <c r="F20" s="32">
        <v>80</v>
      </c>
      <c r="G20" s="33">
        <f t="shared" si="9"/>
        <v>0.63306164437762125</v>
      </c>
      <c r="H20" s="32">
        <v>12301</v>
      </c>
      <c r="I20" s="33">
        <f t="shared" si="1"/>
        <v>97.341141093613999</v>
      </c>
      <c r="J20" s="32">
        <v>256</v>
      </c>
      <c r="K20" s="33">
        <f t="shared" si="2"/>
        <v>2.0257972620083877</v>
      </c>
      <c r="L20" s="30">
        <v>0</v>
      </c>
      <c r="M20" s="30">
        <f t="shared" si="3"/>
        <v>0</v>
      </c>
      <c r="N20" s="30">
        <v>0</v>
      </c>
      <c r="O20" s="30">
        <f t="shared" si="4"/>
        <v>0</v>
      </c>
      <c r="P20" s="30">
        <f t="shared" si="5"/>
        <v>0</v>
      </c>
      <c r="Q20" s="30">
        <f t="shared" si="6"/>
        <v>0</v>
      </c>
      <c r="R20" s="32">
        <f t="shared" si="7"/>
        <v>12637</v>
      </c>
      <c r="S20" s="30">
        <f t="shared" si="8"/>
        <v>100</v>
      </c>
      <c r="T20" s="3"/>
      <c r="U20" s="3"/>
      <c r="V20" s="3"/>
      <c r="W20" s="3"/>
      <c r="X20" s="3"/>
      <c r="Y20" s="3"/>
      <c r="Z20" s="3"/>
    </row>
    <row r="21" spans="1:26" ht="15.75" x14ac:dyDescent="0.25">
      <c r="A21" s="28">
        <v>10</v>
      </c>
      <c r="B21" s="34" t="str">
        <f>'[1]11'!B18</f>
        <v>Kalikotes</v>
      </c>
      <c r="C21" s="29" t="str">
        <f>'[1]11'!C18</f>
        <v>Puskesmas Kalikotes</v>
      </c>
      <c r="D21" s="30">
        <v>7</v>
      </c>
      <c r="E21" s="31">
        <v>12225</v>
      </c>
      <c r="F21" s="32">
        <v>0</v>
      </c>
      <c r="G21" s="33">
        <f t="shared" si="9"/>
        <v>0</v>
      </c>
      <c r="H21" s="32">
        <v>10033</v>
      </c>
      <c r="I21" s="33">
        <f t="shared" si="1"/>
        <v>82.069529652351733</v>
      </c>
      <c r="J21" s="32">
        <v>2192</v>
      </c>
      <c r="K21" s="33">
        <f t="shared" si="2"/>
        <v>17.93047034764826</v>
      </c>
      <c r="L21" s="30">
        <v>0</v>
      </c>
      <c r="M21" s="30">
        <f t="shared" si="3"/>
        <v>0</v>
      </c>
      <c r="N21" s="30">
        <v>0</v>
      </c>
      <c r="O21" s="30">
        <f t="shared" si="4"/>
        <v>0</v>
      </c>
      <c r="P21" s="30">
        <f t="shared" si="5"/>
        <v>0</v>
      </c>
      <c r="Q21" s="30">
        <f t="shared" si="6"/>
        <v>0</v>
      </c>
      <c r="R21" s="32">
        <f t="shared" si="7"/>
        <v>12225</v>
      </c>
      <c r="S21" s="30">
        <f t="shared" si="8"/>
        <v>100</v>
      </c>
      <c r="T21" s="3"/>
      <c r="U21" s="3"/>
      <c r="V21" s="3"/>
      <c r="W21" s="3"/>
      <c r="X21" s="3"/>
      <c r="Y21" s="3"/>
      <c r="Z21" s="3"/>
    </row>
    <row r="22" spans="1:26" ht="15.75" x14ac:dyDescent="0.25">
      <c r="A22" s="28">
        <v>11</v>
      </c>
      <c r="B22" s="34" t="str">
        <f>'[1]11'!B19</f>
        <v>Kebonarum</v>
      </c>
      <c r="C22" s="29" t="str">
        <f>'[1]11'!C19</f>
        <v>Puskesmas Kebonarum</v>
      </c>
      <c r="D22" s="30">
        <v>7</v>
      </c>
      <c r="E22" s="31">
        <v>6334</v>
      </c>
      <c r="F22" s="32">
        <v>0</v>
      </c>
      <c r="G22" s="33">
        <f t="shared" si="9"/>
        <v>0</v>
      </c>
      <c r="H22" s="32">
        <v>5133</v>
      </c>
      <c r="I22" s="33">
        <f t="shared" si="1"/>
        <v>81.038838017050836</v>
      </c>
      <c r="J22" s="32">
        <v>1201</v>
      </c>
      <c r="K22" s="33">
        <f t="shared" si="2"/>
        <v>18.961161982949161</v>
      </c>
      <c r="L22" s="30">
        <v>0</v>
      </c>
      <c r="M22" s="30">
        <f t="shared" si="3"/>
        <v>0</v>
      </c>
      <c r="N22" s="30">
        <v>0</v>
      </c>
      <c r="O22" s="30">
        <f t="shared" si="4"/>
        <v>0</v>
      </c>
      <c r="P22" s="30">
        <f t="shared" si="5"/>
        <v>0</v>
      </c>
      <c r="Q22" s="30">
        <f t="shared" si="6"/>
        <v>0</v>
      </c>
      <c r="R22" s="32">
        <f t="shared" si="7"/>
        <v>6334</v>
      </c>
      <c r="S22" s="30">
        <f t="shared" si="8"/>
        <v>100</v>
      </c>
      <c r="T22" s="3"/>
      <c r="U22" s="3"/>
      <c r="V22" s="3"/>
      <c r="W22" s="3"/>
      <c r="X22" s="3"/>
      <c r="Y22" s="3"/>
      <c r="Z22" s="3"/>
    </row>
    <row r="23" spans="1:26" ht="15.75" x14ac:dyDescent="0.25">
      <c r="A23" s="28">
        <v>12</v>
      </c>
      <c r="B23" s="34" t="str">
        <f>'[1]11'!B20</f>
        <v>Jogonalan</v>
      </c>
      <c r="C23" s="29" t="str">
        <f>'[1]11'!C20</f>
        <v>Puskesmas Jogonalan I</v>
      </c>
      <c r="D23" s="30">
        <v>10</v>
      </c>
      <c r="E23" s="31">
        <v>11330</v>
      </c>
      <c r="F23" s="32">
        <v>121</v>
      </c>
      <c r="G23" s="33">
        <f t="shared" si="9"/>
        <v>1.0679611650485437</v>
      </c>
      <c r="H23" s="32">
        <v>9710</v>
      </c>
      <c r="I23" s="33">
        <f t="shared" si="1"/>
        <v>85.701676963812886</v>
      </c>
      <c r="J23" s="32">
        <v>1499</v>
      </c>
      <c r="K23" s="33">
        <f t="shared" si="2"/>
        <v>13.230361871138571</v>
      </c>
      <c r="L23" s="30">
        <v>0</v>
      </c>
      <c r="M23" s="30">
        <f t="shared" si="3"/>
        <v>0</v>
      </c>
      <c r="N23" s="30">
        <v>0</v>
      </c>
      <c r="O23" s="30">
        <f t="shared" si="4"/>
        <v>0</v>
      </c>
      <c r="P23" s="30">
        <f t="shared" si="5"/>
        <v>0</v>
      </c>
      <c r="Q23" s="30">
        <f t="shared" si="6"/>
        <v>0</v>
      </c>
      <c r="R23" s="32">
        <f t="shared" si="7"/>
        <v>11330</v>
      </c>
      <c r="S23" s="30">
        <f t="shared" si="8"/>
        <v>100</v>
      </c>
      <c r="T23" s="3"/>
      <c r="U23" s="3"/>
      <c r="V23" s="3"/>
      <c r="W23" s="3"/>
      <c r="X23" s="3"/>
      <c r="Y23" s="3"/>
      <c r="Z23" s="3"/>
    </row>
    <row r="24" spans="1:26" ht="15.75" x14ac:dyDescent="0.25">
      <c r="A24" s="28">
        <v>13</v>
      </c>
      <c r="B24" s="34" t="str">
        <f>'[1]11'!B21</f>
        <v>Jogonalan</v>
      </c>
      <c r="C24" s="29" t="str">
        <f>'[1]11'!C21</f>
        <v>Puskesmas Jogonalan II</v>
      </c>
      <c r="D24" s="30">
        <v>8</v>
      </c>
      <c r="E24" s="31">
        <v>10100</v>
      </c>
      <c r="F24" s="32">
        <v>114</v>
      </c>
      <c r="G24" s="33">
        <f t="shared" si="9"/>
        <v>1.1287128712871286</v>
      </c>
      <c r="H24" s="32">
        <v>9818</v>
      </c>
      <c r="I24" s="33">
        <f t="shared" si="1"/>
        <v>97.207920792079207</v>
      </c>
      <c r="J24" s="32">
        <v>168</v>
      </c>
      <c r="K24" s="33">
        <f t="shared" si="2"/>
        <v>1.6633663366336635</v>
      </c>
      <c r="L24" s="30">
        <v>0</v>
      </c>
      <c r="M24" s="30">
        <f t="shared" si="3"/>
        <v>0</v>
      </c>
      <c r="N24" s="30">
        <v>0</v>
      </c>
      <c r="O24" s="30">
        <f t="shared" si="4"/>
        <v>0</v>
      </c>
      <c r="P24" s="30">
        <f t="shared" si="5"/>
        <v>0</v>
      </c>
      <c r="Q24" s="30">
        <f t="shared" si="6"/>
        <v>0</v>
      </c>
      <c r="R24" s="32">
        <f t="shared" si="7"/>
        <v>10100</v>
      </c>
      <c r="S24" s="30">
        <f t="shared" si="8"/>
        <v>100</v>
      </c>
      <c r="T24" s="3"/>
      <c r="U24" s="3"/>
      <c r="V24" s="3"/>
      <c r="W24" s="3"/>
      <c r="X24" s="3"/>
      <c r="Y24" s="3"/>
      <c r="Z24" s="3"/>
    </row>
    <row r="25" spans="1:26" ht="15.75" x14ac:dyDescent="0.25">
      <c r="A25" s="28">
        <v>14</v>
      </c>
      <c r="B25" s="34" t="str">
        <f>'[1]11'!B22</f>
        <v>Manisrenggo</v>
      </c>
      <c r="C25" s="29" t="str">
        <f>'[1]11'!C22</f>
        <v>Puskesmas Manisrenggo</v>
      </c>
      <c r="D25" s="30">
        <v>16</v>
      </c>
      <c r="E25" s="31">
        <v>13876</v>
      </c>
      <c r="F25" s="32">
        <v>32</v>
      </c>
      <c r="G25" s="33">
        <f t="shared" si="9"/>
        <v>0.23061400980109542</v>
      </c>
      <c r="H25" s="32">
        <v>13233</v>
      </c>
      <c r="I25" s="33">
        <f t="shared" si="1"/>
        <v>95.366099740559235</v>
      </c>
      <c r="J25" s="32">
        <v>611</v>
      </c>
      <c r="K25" s="33">
        <f t="shared" si="2"/>
        <v>4.4032862496396659</v>
      </c>
      <c r="L25" s="30">
        <v>0</v>
      </c>
      <c r="M25" s="30">
        <f t="shared" si="3"/>
        <v>0</v>
      </c>
      <c r="N25" s="30">
        <v>0</v>
      </c>
      <c r="O25" s="30">
        <f t="shared" si="4"/>
        <v>0</v>
      </c>
      <c r="P25" s="30">
        <f t="shared" si="5"/>
        <v>0</v>
      </c>
      <c r="Q25" s="30">
        <f t="shared" si="6"/>
        <v>0</v>
      </c>
      <c r="R25" s="32">
        <f t="shared" si="7"/>
        <v>13876</v>
      </c>
      <c r="S25" s="30">
        <f t="shared" si="8"/>
        <v>100</v>
      </c>
      <c r="T25" s="3"/>
      <c r="U25" s="3"/>
      <c r="V25" s="3"/>
      <c r="W25" s="3"/>
      <c r="X25" s="3"/>
      <c r="Y25" s="3"/>
      <c r="Z25" s="3"/>
    </row>
    <row r="26" spans="1:26" ht="15.75" x14ac:dyDescent="0.25">
      <c r="A26" s="28">
        <v>15</v>
      </c>
      <c r="B26" s="34" t="str">
        <f>'[1]11'!B23</f>
        <v>Karangnongko</v>
      </c>
      <c r="C26" s="29" t="str">
        <f>'[1]11'!C23</f>
        <v>Puskesmas Karangnongko</v>
      </c>
      <c r="D26" s="30">
        <v>14</v>
      </c>
      <c r="E26" s="31">
        <v>11744</v>
      </c>
      <c r="F26" s="32">
        <v>0</v>
      </c>
      <c r="G26" s="33">
        <f t="shared" si="9"/>
        <v>0</v>
      </c>
      <c r="H26" s="32">
        <v>9186</v>
      </c>
      <c r="I26" s="33">
        <f t="shared" si="1"/>
        <v>78.21866485013625</v>
      </c>
      <c r="J26" s="32">
        <v>2558</v>
      </c>
      <c r="K26" s="33">
        <f t="shared" si="2"/>
        <v>21.781335149863761</v>
      </c>
      <c r="L26" s="30">
        <v>0</v>
      </c>
      <c r="M26" s="30">
        <f t="shared" si="3"/>
        <v>0</v>
      </c>
      <c r="N26" s="30">
        <v>0</v>
      </c>
      <c r="O26" s="30">
        <f t="shared" si="4"/>
        <v>0</v>
      </c>
      <c r="P26" s="30">
        <f t="shared" si="5"/>
        <v>0</v>
      </c>
      <c r="Q26" s="30">
        <f t="shared" si="6"/>
        <v>0</v>
      </c>
      <c r="R26" s="32">
        <f t="shared" si="7"/>
        <v>11744</v>
      </c>
      <c r="S26" s="30">
        <f t="shared" si="8"/>
        <v>100</v>
      </c>
      <c r="T26" s="3"/>
      <c r="U26" s="3"/>
      <c r="V26" s="3"/>
      <c r="W26" s="3"/>
      <c r="X26" s="3"/>
      <c r="Y26" s="3"/>
      <c r="Z26" s="3"/>
    </row>
    <row r="27" spans="1:26" ht="15.75" x14ac:dyDescent="0.25">
      <c r="A27" s="28">
        <v>16</v>
      </c>
      <c r="B27" s="34" t="str">
        <f>'[1]11'!B24</f>
        <v>Ngawen</v>
      </c>
      <c r="C27" s="29" t="str">
        <f>'[1]11'!C24</f>
        <v>Puskesmas Ngawen</v>
      </c>
      <c r="D27" s="30">
        <v>13</v>
      </c>
      <c r="E27" s="31">
        <v>13219</v>
      </c>
      <c r="F27" s="32">
        <v>0</v>
      </c>
      <c r="G27" s="33">
        <f t="shared" si="9"/>
        <v>0</v>
      </c>
      <c r="H27" s="32">
        <v>11506</v>
      </c>
      <c r="I27" s="33">
        <f t="shared" si="1"/>
        <v>87.041379832059917</v>
      </c>
      <c r="J27" s="32">
        <v>1713</v>
      </c>
      <c r="K27" s="33">
        <f t="shared" si="2"/>
        <v>12.958620167940085</v>
      </c>
      <c r="L27" s="30">
        <v>0</v>
      </c>
      <c r="M27" s="30">
        <f t="shared" si="3"/>
        <v>0</v>
      </c>
      <c r="N27" s="30">
        <v>0</v>
      </c>
      <c r="O27" s="30">
        <f t="shared" si="4"/>
        <v>0</v>
      </c>
      <c r="P27" s="30">
        <f t="shared" si="5"/>
        <v>0</v>
      </c>
      <c r="Q27" s="30">
        <f t="shared" si="6"/>
        <v>0</v>
      </c>
      <c r="R27" s="32">
        <f t="shared" si="7"/>
        <v>13219</v>
      </c>
      <c r="S27" s="30">
        <f t="shared" si="8"/>
        <v>100</v>
      </c>
      <c r="T27" s="3"/>
      <c r="U27" s="3"/>
      <c r="V27" s="3"/>
      <c r="W27" s="3"/>
      <c r="X27" s="3"/>
      <c r="Y27" s="3"/>
      <c r="Z27" s="3"/>
    </row>
    <row r="28" spans="1:26" ht="15.75" x14ac:dyDescent="0.25">
      <c r="A28" s="28">
        <v>17</v>
      </c>
      <c r="B28" s="34" t="str">
        <f>'[1]11'!B25</f>
        <v>Ceper</v>
      </c>
      <c r="C28" s="29" t="str">
        <f>'[1]11'!C25</f>
        <v>Puskesmas Ceper</v>
      </c>
      <c r="D28" s="30">
        <v>9</v>
      </c>
      <c r="E28" s="31">
        <v>11469</v>
      </c>
      <c r="F28" s="32">
        <v>0</v>
      </c>
      <c r="G28" s="33">
        <f t="shared" si="9"/>
        <v>0</v>
      </c>
      <c r="H28" s="32">
        <v>9457</v>
      </c>
      <c r="I28" s="33">
        <f t="shared" si="1"/>
        <v>82.457058156770429</v>
      </c>
      <c r="J28" s="32">
        <v>2012</v>
      </c>
      <c r="K28" s="33">
        <f t="shared" si="2"/>
        <v>17.542941843229578</v>
      </c>
      <c r="L28" s="30">
        <v>0</v>
      </c>
      <c r="M28" s="30">
        <f t="shared" si="3"/>
        <v>0</v>
      </c>
      <c r="N28" s="30">
        <v>0</v>
      </c>
      <c r="O28" s="30">
        <f t="shared" si="4"/>
        <v>0</v>
      </c>
      <c r="P28" s="30">
        <f t="shared" si="5"/>
        <v>0</v>
      </c>
      <c r="Q28" s="30">
        <f t="shared" si="6"/>
        <v>0</v>
      </c>
      <c r="R28" s="32">
        <f t="shared" si="7"/>
        <v>11469</v>
      </c>
      <c r="S28" s="30">
        <f t="shared" si="8"/>
        <v>100</v>
      </c>
      <c r="T28" s="3"/>
      <c r="U28" s="3"/>
      <c r="V28" s="3"/>
      <c r="W28" s="3"/>
      <c r="X28" s="3"/>
      <c r="Y28" s="3"/>
      <c r="Z28" s="3"/>
    </row>
    <row r="29" spans="1:26" ht="15.75" x14ac:dyDescent="0.25">
      <c r="A29" s="28">
        <v>18</v>
      </c>
      <c r="B29" s="34" t="str">
        <f>'[1]11'!B26</f>
        <v>Ceper</v>
      </c>
      <c r="C29" s="29" t="str">
        <f>'[1]11'!C26</f>
        <v>Puskesmas Jambukulon</v>
      </c>
      <c r="D29" s="30">
        <v>9</v>
      </c>
      <c r="E29" s="31">
        <v>10124</v>
      </c>
      <c r="F29" s="32">
        <v>36</v>
      </c>
      <c r="G29" s="33">
        <f t="shared" si="9"/>
        <v>0.35559067562228369</v>
      </c>
      <c r="H29" s="32">
        <v>10010</v>
      </c>
      <c r="I29" s="33">
        <f t="shared" si="1"/>
        <v>98.873962860529431</v>
      </c>
      <c r="J29" s="32">
        <v>78</v>
      </c>
      <c r="K29" s="33">
        <f t="shared" si="2"/>
        <v>0.7704464638482813</v>
      </c>
      <c r="L29" s="30">
        <v>0</v>
      </c>
      <c r="M29" s="30">
        <f t="shared" si="3"/>
        <v>0</v>
      </c>
      <c r="N29" s="30">
        <v>0</v>
      </c>
      <c r="O29" s="30">
        <f t="shared" si="4"/>
        <v>0</v>
      </c>
      <c r="P29" s="30">
        <f t="shared" si="5"/>
        <v>0</v>
      </c>
      <c r="Q29" s="30">
        <f t="shared" si="6"/>
        <v>0</v>
      </c>
      <c r="R29" s="32">
        <f t="shared" si="7"/>
        <v>10124</v>
      </c>
      <c r="S29" s="30">
        <f t="shared" si="8"/>
        <v>100</v>
      </c>
      <c r="T29" s="3"/>
      <c r="U29" s="3"/>
      <c r="V29" s="3"/>
      <c r="W29" s="3"/>
      <c r="X29" s="3"/>
      <c r="Y29" s="3"/>
      <c r="Z29" s="3"/>
    </row>
    <row r="30" spans="1:26" ht="15.75" x14ac:dyDescent="0.25">
      <c r="A30" s="28">
        <v>19</v>
      </c>
      <c r="B30" s="34" t="str">
        <f>'[1]11'!B27</f>
        <v>Pedan</v>
      </c>
      <c r="C30" s="29" t="str">
        <f>'[1]11'!C27</f>
        <v>Puskesmas Pedan</v>
      </c>
      <c r="D30" s="30">
        <v>14</v>
      </c>
      <c r="E30" s="31">
        <v>14487</v>
      </c>
      <c r="F30" s="32">
        <v>139</v>
      </c>
      <c r="G30" s="33">
        <f t="shared" si="9"/>
        <v>0.95948091392282742</v>
      </c>
      <c r="H30" s="32">
        <v>11450</v>
      </c>
      <c r="I30" s="33">
        <f t="shared" si="1"/>
        <v>79.036377441844408</v>
      </c>
      <c r="J30" s="32">
        <v>2898</v>
      </c>
      <c r="K30" s="33">
        <f t="shared" si="2"/>
        <v>20.00414164423276</v>
      </c>
      <c r="L30" s="30">
        <v>0</v>
      </c>
      <c r="M30" s="30">
        <f t="shared" si="3"/>
        <v>0</v>
      </c>
      <c r="N30" s="30">
        <v>0</v>
      </c>
      <c r="O30" s="30">
        <f t="shared" si="4"/>
        <v>0</v>
      </c>
      <c r="P30" s="30">
        <f t="shared" si="5"/>
        <v>0</v>
      </c>
      <c r="Q30" s="30">
        <f t="shared" si="6"/>
        <v>0</v>
      </c>
      <c r="R30" s="32">
        <f t="shared" si="7"/>
        <v>14487</v>
      </c>
      <c r="S30" s="30">
        <f t="shared" si="8"/>
        <v>100</v>
      </c>
      <c r="T30" s="3"/>
      <c r="U30" s="3"/>
      <c r="V30" s="3"/>
      <c r="W30" s="3"/>
      <c r="X30" s="3"/>
      <c r="Y30" s="3"/>
      <c r="Z30" s="3"/>
    </row>
    <row r="31" spans="1:26" ht="15.75" x14ac:dyDescent="0.25">
      <c r="A31" s="28">
        <v>20</v>
      </c>
      <c r="B31" s="34" t="str">
        <f>'[1]11'!B28</f>
        <v>Karangdowo</v>
      </c>
      <c r="C31" s="29" t="str">
        <f>'[1]11'!C28</f>
        <v>Puskesmas Karangdowo</v>
      </c>
      <c r="D31" s="30">
        <v>19</v>
      </c>
      <c r="E31" s="31">
        <v>16500</v>
      </c>
      <c r="F31" s="32">
        <v>0</v>
      </c>
      <c r="G31" s="33">
        <f t="shared" si="9"/>
        <v>0</v>
      </c>
      <c r="H31" s="32">
        <v>15609</v>
      </c>
      <c r="I31" s="33">
        <f t="shared" si="1"/>
        <v>94.6</v>
      </c>
      <c r="J31" s="32">
        <v>891</v>
      </c>
      <c r="K31" s="33">
        <f t="shared" si="2"/>
        <v>5.4</v>
      </c>
      <c r="L31" s="30">
        <v>0</v>
      </c>
      <c r="M31" s="30">
        <f t="shared" si="3"/>
        <v>0</v>
      </c>
      <c r="N31" s="30">
        <v>0</v>
      </c>
      <c r="O31" s="30">
        <f t="shared" si="4"/>
        <v>0</v>
      </c>
      <c r="P31" s="30">
        <f t="shared" si="5"/>
        <v>0</v>
      </c>
      <c r="Q31" s="30">
        <f t="shared" si="6"/>
        <v>0</v>
      </c>
      <c r="R31" s="32">
        <f t="shared" si="7"/>
        <v>16500</v>
      </c>
      <c r="S31" s="30">
        <f t="shared" si="8"/>
        <v>100</v>
      </c>
      <c r="T31" s="3"/>
      <c r="U31" s="3"/>
      <c r="V31" s="3"/>
      <c r="W31" s="3"/>
      <c r="X31" s="3"/>
      <c r="Y31" s="3"/>
      <c r="Z31" s="3"/>
    </row>
    <row r="32" spans="1:26" ht="15.75" x14ac:dyDescent="0.25">
      <c r="A32" s="28">
        <v>21</v>
      </c>
      <c r="B32" s="34" t="str">
        <f>'[1]11'!B29</f>
        <v>Juwiring</v>
      </c>
      <c r="C32" s="29" t="str">
        <f>'[1]11'!C29</f>
        <v>Puskesmas Juwiring</v>
      </c>
      <c r="D32" s="30">
        <v>19</v>
      </c>
      <c r="E32" s="31">
        <v>17260</v>
      </c>
      <c r="F32" s="32">
        <v>38</v>
      </c>
      <c r="G32" s="33">
        <f t="shared" si="9"/>
        <v>0.220162224797219</v>
      </c>
      <c r="H32" s="32">
        <v>15211</v>
      </c>
      <c r="I32" s="33">
        <f t="shared" si="1"/>
        <v>88.128621089223628</v>
      </c>
      <c r="J32" s="32">
        <v>2011</v>
      </c>
      <c r="K32" s="33">
        <f t="shared" si="2"/>
        <v>11.651216685979142</v>
      </c>
      <c r="L32" s="30">
        <v>0</v>
      </c>
      <c r="M32" s="30">
        <f t="shared" si="3"/>
        <v>0</v>
      </c>
      <c r="N32" s="30">
        <v>0</v>
      </c>
      <c r="O32" s="30">
        <f t="shared" si="4"/>
        <v>0</v>
      </c>
      <c r="P32" s="30">
        <f t="shared" si="5"/>
        <v>0</v>
      </c>
      <c r="Q32" s="30">
        <f t="shared" si="6"/>
        <v>0</v>
      </c>
      <c r="R32" s="32">
        <f t="shared" si="7"/>
        <v>17260</v>
      </c>
      <c r="S32" s="30">
        <f t="shared" si="8"/>
        <v>100</v>
      </c>
      <c r="T32" s="3"/>
      <c r="U32" s="3"/>
      <c r="V32" s="3"/>
      <c r="W32" s="3"/>
      <c r="X32" s="3"/>
      <c r="Y32" s="3"/>
      <c r="Z32" s="3"/>
    </row>
    <row r="33" spans="1:26" ht="15.75" x14ac:dyDescent="0.25">
      <c r="A33" s="28">
        <v>22</v>
      </c>
      <c r="B33" s="34" t="str">
        <f>'[1]11'!B30</f>
        <v>Wonosari</v>
      </c>
      <c r="C33" s="29" t="str">
        <f>'[1]11'!C30</f>
        <v>Puskesmas Wonosari I</v>
      </c>
      <c r="D33" s="30">
        <v>9</v>
      </c>
      <c r="E33" s="31">
        <v>9926</v>
      </c>
      <c r="F33" s="32">
        <v>0</v>
      </c>
      <c r="G33" s="33">
        <f t="shared" si="9"/>
        <v>0</v>
      </c>
      <c r="H33" s="32">
        <v>8448</v>
      </c>
      <c r="I33" s="33">
        <f t="shared" si="1"/>
        <v>85.109812613338704</v>
      </c>
      <c r="J33" s="32">
        <v>1478</v>
      </c>
      <c r="K33" s="33">
        <f t="shared" si="2"/>
        <v>14.890187386661294</v>
      </c>
      <c r="L33" s="30">
        <v>0</v>
      </c>
      <c r="M33" s="30">
        <f t="shared" si="3"/>
        <v>0</v>
      </c>
      <c r="N33" s="30">
        <v>0</v>
      </c>
      <c r="O33" s="30">
        <f t="shared" si="4"/>
        <v>0</v>
      </c>
      <c r="P33" s="30">
        <f t="shared" si="5"/>
        <v>0</v>
      </c>
      <c r="Q33" s="30">
        <f t="shared" si="6"/>
        <v>0</v>
      </c>
      <c r="R33" s="32">
        <f t="shared" si="7"/>
        <v>9926</v>
      </c>
      <c r="S33" s="30">
        <f t="shared" si="8"/>
        <v>100</v>
      </c>
      <c r="T33" s="3"/>
      <c r="U33" s="3"/>
      <c r="V33" s="3"/>
      <c r="W33" s="3"/>
      <c r="X33" s="3"/>
      <c r="Y33" s="3"/>
      <c r="Z33" s="3"/>
    </row>
    <row r="34" spans="1:26" ht="15.75" x14ac:dyDescent="0.25">
      <c r="A34" s="28">
        <v>23</v>
      </c>
      <c r="B34" s="34" t="str">
        <f>'[1]11'!B31</f>
        <v>Wonosari</v>
      </c>
      <c r="C34" s="29" t="str">
        <f>'[1]11'!C31</f>
        <v>Puskesmas Wonosari II</v>
      </c>
      <c r="D34" s="30">
        <v>9</v>
      </c>
      <c r="E34" s="31">
        <v>10709</v>
      </c>
      <c r="F34" s="32">
        <v>0</v>
      </c>
      <c r="G34" s="33">
        <f t="shared" si="9"/>
        <v>0</v>
      </c>
      <c r="H34" s="32">
        <v>9054</v>
      </c>
      <c r="I34" s="33">
        <f t="shared" si="1"/>
        <v>84.545709216546825</v>
      </c>
      <c r="J34" s="32">
        <v>1655</v>
      </c>
      <c r="K34" s="33">
        <f t="shared" si="2"/>
        <v>15.454290783453169</v>
      </c>
      <c r="L34" s="30">
        <v>0</v>
      </c>
      <c r="M34" s="30">
        <f t="shared" si="3"/>
        <v>0</v>
      </c>
      <c r="N34" s="30">
        <v>0</v>
      </c>
      <c r="O34" s="30">
        <f t="shared" si="4"/>
        <v>0</v>
      </c>
      <c r="P34" s="30">
        <f t="shared" si="5"/>
        <v>0</v>
      </c>
      <c r="Q34" s="30">
        <f t="shared" si="6"/>
        <v>0</v>
      </c>
      <c r="R34" s="32">
        <f t="shared" si="7"/>
        <v>10709</v>
      </c>
      <c r="S34" s="35">
        <f>R34/E34*100</f>
        <v>100</v>
      </c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8">
        <v>24</v>
      </c>
      <c r="B35" s="34" t="str">
        <f>'[1]11'!B32</f>
        <v>Delanggu</v>
      </c>
      <c r="C35" s="29" t="str">
        <f>'[1]11'!C32</f>
        <v>Puskesmas Delanggu</v>
      </c>
      <c r="D35" s="30">
        <v>16</v>
      </c>
      <c r="E35" s="31">
        <v>12551</v>
      </c>
      <c r="F35" s="32">
        <v>0</v>
      </c>
      <c r="G35" s="33">
        <f t="shared" si="9"/>
        <v>0</v>
      </c>
      <c r="H35" s="32">
        <v>10991</v>
      </c>
      <c r="I35" s="33">
        <f t="shared" si="1"/>
        <v>87.570711497091864</v>
      </c>
      <c r="J35" s="32">
        <v>1560</v>
      </c>
      <c r="K35" s="33">
        <f t="shared" si="2"/>
        <v>12.429288502908136</v>
      </c>
      <c r="L35" s="30">
        <v>0</v>
      </c>
      <c r="M35" s="30">
        <f t="shared" si="3"/>
        <v>0</v>
      </c>
      <c r="N35" s="30">
        <v>0</v>
      </c>
      <c r="O35" s="30">
        <f t="shared" si="4"/>
        <v>0</v>
      </c>
      <c r="P35" s="30">
        <f t="shared" si="5"/>
        <v>0</v>
      </c>
      <c r="Q35" s="30">
        <f t="shared" si="6"/>
        <v>0</v>
      </c>
      <c r="R35" s="32">
        <f t="shared" si="7"/>
        <v>12551</v>
      </c>
      <c r="S35" s="30">
        <f t="shared" si="8"/>
        <v>100</v>
      </c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8">
        <v>25</v>
      </c>
      <c r="B36" s="34" t="str">
        <f>'[1]11'!B33</f>
        <v>Polanharjo</v>
      </c>
      <c r="C36" s="29" t="str">
        <f>'[1]11'!C33</f>
        <v>Puskesmas Polanharjo</v>
      </c>
      <c r="D36" s="30">
        <v>18</v>
      </c>
      <c r="E36" s="31">
        <v>12769</v>
      </c>
      <c r="F36" s="32">
        <v>0</v>
      </c>
      <c r="G36" s="33">
        <f t="shared" si="9"/>
        <v>0</v>
      </c>
      <c r="H36" s="32">
        <v>9395</v>
      </c>
      <c r="I36" s="33">
        <f t="shared" si="1"/>
        <v>73.57663090296812</v>
      </c>
      <c r="J36" s="32">
        <v>3374</v>
      </c>
      <c r="K36" s="33">
        <f t="shared" si="2"/>
        <v>26.423369097031873</v>
      </c>
      <c r="L36" s="30">
        <v>0</v>
      </c>
      <c r="M36" s="30">
        <f t="shared" si="3"/>
        <v>0</v>
      </c>
      <c r="N36" s="30">
        <v>0</v>
      </c>
      <c r="O36" s="30">
        <f t="shared" si="4"/>
        <v>0</v>
      </c>
      <c r="P36" s="30">
        <f t="shared" si="5"/>
        <v>0</v>
      </c>
      <c r="Q36" s="30">
        <f t="shared" si="6"/>
        <v>0</v>
      </c>
      <c r="R36" s="32">
        <f t="shared" si="7"/>
        <v>12769</v>
      </c>
      <c r="S36" s="30">
        <f t="shared" si="8"/>
        <v>100</v>
      </c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8">
        <v>26</v>
      </c>
      <c r="B37" s="34" t="str">
        <f>'[1]11'!B34</f>
        <v>Karanganom</v>
      </c>
      <c r="C37" s="29" t="str">
        <f>'[1]11'!C34</f>
        <v>Puskesmas Karanganom</v>
      </c>
      <c r="D37" s="30">
        <v>19</v>
      </c>
      <c r="E37" s="31">
        <v>16217</v>
      </c>
      <c r="F37" s="32">
        <v>30</v>
      </c>
      <c r="G37" s="33">
        <f t="shared" si="9"/>
        <v>0.18499105876549302</v>
      </c>
      <c r="H37" s="32">
        <v>14837</v>
      </c>
      <c r="I37" s="33">
        <f t="shared" si="1"/>
        <v>91.490411296787329</v>
      </c>
      <c r="J37" s="32">
        <v>1350</v>
      </c>
      <c r="K37" s="33">
        <f t="shared" si="2"/>
        <v>8.3245976444471843</v>
      </c>
      <c r="L37" s="30">
        <v>0</v>
      </c>
      <c r="M37" s="30">
        <f t="shared" si="3"/>
        <v>0</v>
      </c>
      <c r="N37" s="30">
        <v>0</v>
      </c>
      <c r="O37" s="30">
        <f t="shared" si="4"/>
        <v>0</v>
      </c>
      <c r="P37" s="30">
        <f t="shared" si="5"/>
        <v>0</v>
      </c>
      <c r="Q37" s="30">
        <f t="shared" si="6"/>
        <v>0</v>
      </c>
      <c r="R37" s="32">
        <f t="shared" si="7"/>
        <v>16217</v>
      </c>
      <c r="S37" s="30">
        <f t="shared" si="8"/>
        <v>100</v>
      </c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8">
        <v>27</v>
      </c>
      <c r="B38" s="34" t="str">
        <f>'[1]11'!B35</f>
        <v>Tulung</v>
      </c>
      <c r="C38" s="29" t="str">
        <f>'[1]11'!C35</f>
        <v>Puskesmas Majegan</v>
      </c>
      <c r="D38" s="30">
        <v>9</v>
      </c>
      <c r="E38" s="31">
        <v>8642</v>
      </c>
      <c r="F38" s="32">
        <v>61</v>
      </c>
      <c r="G38" s="33">
        <f t="shared" si="9"/>
        <v>0.705855126128211</v>
      </c>
      <c r="H38" s="32">
        <v>7112</v>
      </c>
      <c r="I38" s="33">
        <f t="shared" si="1"/>
        <v>82.295764869243229</v>
      </c>
      <c r="J38" s="32">
        <v>1469</v>
      </c>
      <c r="K38" s="33">
        <f t="shared" si="2"/>
        <v>16.998380004628558</v>
      </c>
      <c r="L38" s="30">
        <v>0</v>
      </c>
      <c r="M38" s="30">
        <f t="shared" si="3"/>
        <v>0</v>
      </c>
      <c r="N38" s="30">
        <v>0</v>
      </c>
      <c r="O38" s="30">
        <f t="shared" si="4"/>
        <v>0</v>
      </c>
      <c r="P38" s="30">
        <f t="shared" si="5"/>
        <v>0</v>
      </c>
      <c r="Q38" s="30">
        <f t="shared" si="6"/>
        <v>0</v>
      </c>
      <c r="R38" s="32">
        <f t="shared" si="7"/>
        <v>8642</v>
      </c>
      <c r="S38" s="30">
        <f t="shared" si="8"/>
        <v>100</v>
      </c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8">
        <v>28</v>
      </c>
      <c r="B39" s="34" t="str">
        <f>'[1]11'!B36</f>
        <v>Tulung</v>
      </c>
      <c r="C39" s="29" t="str">
        <f>'[1]11'!C36</f>
        <v>Puskesmas Tulung</v>
      </c>
      <c r="D39" s="30">
        <v>9</v>
      </c>
      <c r="E39" s="31">
        <v>10168</v>
      </c>
      <c r="F39" s="32">
        <v>0</v>
      </c>
      <c r="G39" s="33">
        <f t="shared" si="9"/>
        <v>0</v>
      </c>
      <c r="H39" s="32">
        <v>7211</v>
      </c>
      <c r="I39" s="33">
        <f t="shared" si="1"/>
        <v>70.918568056648311</v>
      </c>
      <c r="J39" s="32">
        <v>2957</v>
      </c>
      <c r="K39" s="33">
        <f t="shared" si="2"/>
        <v>29.081431943351692</v>
      </c>
      <c r="L39" s="30">
        <v>0</v>
      </c>
      <c r="M39" s="30">
        <f t="shared" si="3"/>
        <v>0</v>
      </c>
      <c r="N39" s="30">
        <v>0</v>
      </c>
      <c r="O39" s="30">
        <f t="shared" si="4"/>
        <v>0</v>
      </c>
      <c r="P39" s="30">
        <f t="shared" si="5"/>
        <v>0</v>
      </c>
      <c r="Q39" s="30">
        <f t="shared" si="6"/>
        <v>0</v>
      </c>
      <c r="R39" s="32">
        <f t="shared" si="7"/>
        <v>10168</v>
      </c>
      <c r="S39" s="30">
        <f t="shared" si="8"/>
        <v>100</v>
      </c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8">
        <v>29</v>
      </c>
      <c r="B40" s="34" t="str">
        <f>'[1]11'!B37</f>
        <v>Jatinom</v>
      </c>
      <c r="C40" s="29" t="str">
        <f>'[1]11'!C37</f>
        <v>Puskesmas Jatinom</v>
      </c>
      <c r="D40" s="30">
        <v>9</v>
      </c>
      <c r="E40" s="31">
        <v>10731</v>
      </c>
      <c r="F40" s="32">
        <v>0</v>
      </c>
      <c r="G40" s="33">
        <f t="shared" si="9"/>
        <v>0</v>
      </c>
      <c r="H40" s="32">
        <v>9755</v>
      </c>
      <c r="I40" s="33">
        <f t="shared" si="1"/>
        <v>90.90485509272203</v>
      </c>
      <c r="J40" s="32">
        <v>976</v>
      </c>
      <c r="K40" s="33">
        <f t="shared" si="2"/>
        <v>9.0951449072779802</v>
      </c>
      <c r="L40" s="30">
        <v>0</v>
      </c>
      <c r="M40" s="30">
        <f t="shared" si="3"/>
        <v>0</v>
      </c>
      <c r="N40" s="30">
        <v>0</v>
      </c>
      <c r="O40" s="30">
        <f t="shared" si="4"/>
        <v>0</v>
      </c>
      <c r="P40" s="30">
        <f t="shared" si="5"/>
        <v>0</v>
      </c>
      <c r="Q40" s="30">
        <f t="shared" si="6"/>
        <v>0</v>
      </c>
      <c r="R40" s="32">
        <f t="shared" si="7"/>
        <v>10731</v>
      </c>
      <c r="S40" s="30">
        <f t="shared" si="8"/>
        <v>100</v>
      </c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8">
        <v>30</v>
      </c>
      <c r="B41" s="34" t="str">
        <f>'[1]11'!B38</f>
        <v>Jatinom</v>
      </c>
      <c r="C41" s="29" t="str">
        <f>'[1]11'!C38</f>
        <v>Puskesmas Kayumas</v>
      </c>
      <c r="D41" s="30">
        <v>9</v>
      </c>
      <c r="E41" s="31">
        <v>10293</v>
      </c>
      <c r="F41" s="32">
        <v>0</v>
      </c>
      <c r="G41" s="33">
        <f t="shared" si="9"/>
        <v>0</v>
      </c>
      <c r="H41" s="32">
        <v>9192</v>
      </c>
      <c r="I41" s="33">
        <f t="shared" si="1"/>
        <v>89.303410084523463</v>
      </c>
      <c r="J41" s="32">
        <v>1101</v>
      </c>
      <c r="K41" s="33">
        <f t="shared" si="2"/>
        <v>10.696589915476537</v>
      </c>
      <c r="L41" s="30">
        <v>0</v>
      </c>
      <c r="M41" s="30">
        <f t="shared" si="3"/>
        <v>0</v>
      </c>
      <c r="N41" s="30">
        <v>0</v>
      </c>
      <c r="O41" s="30">
        <f t="shared" si="4"/>
        <v>0</v>
      </c>
      <c r="P41" s="30">
        <f t="shared" si="5"/>
        <v>0</v>
      </c>
      <c r="Q41" s="30">
        <f t="shared" si="6"/>
        <v>0</v>
      </c>
      <c r="R41" s="32">
        <f t="shared" si="7"/>
        <v>10293</v>
      </c>
      <c r="S41" s="30">
        <f t="shared" si="8"/>
        <v>100</v>
      </c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8">
        <v>31</v>
      </c>
      <c r="B42" s="34" t="str">
        <f>'[1]11'!B39</f>
        <v>Kemalang</v>
      </c>
      <c r="C42" s="29" t="str">
        <f>'[1]11'!C39</f>
        <v>Puskesmas Kemalang</v>
      </c>
      <c r="D42" s="30">
        <v>13</v>
      </c>
      <c r="E42" s="31">
        <v>14167</v>
      </c>
      <c r="F42" s="32">
        <v>0</v>
      </c>
      <c r="G42" s="33">
        <f t="shared" si="9"/>
        <v>0</v>
      </c>
      <c r="H42" s="32">
        <v>11317</v>
      </c>
      <c r="I42" s="33">
        <f t="shared" si="1"/>
        <v>79.88282628644032</v>
      </c>
      <c r="J42" s="32">
        <v>2850</v>
      </c>
      <c r="K42" s="33">
        <f t="shared" si="2"/>
        <v>20.11717371355968</v>
      </c>
      <c r="L42" s="30">
        <v>0</v>
      </c>
      <c r="M42" s="30">
        <f t="shared" si="3"/>
        <v>0</v>
      </c>
      <c r="N42" s="30">
        <v>0</v>
      </c>
      <c r="O42" s="30">
        <f t="shared" si="4"/>
        <v>0</v>
      </c>
      <c r="P42" s="30">
        <f t="shared" si="5"/>
        <v>0</v>
      </c>
      <c r="Q42" s="30">
        <f t="shared" si="6"/>
        <v>0</v>
      </c>
      <c r="R42" s="32">
        <f t="shared" si="7"/>
        <v>14167</v>
      </c>
      <c r="S42" s="30">
        <f t="shared" si="8"/>
        <v>100</v>
      </c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8">
        <v>32</v>
      </c>
      <c r="B43" s="34" t="str">
        <f>'[1]11'!B40</f>
        <v xml:space="preserve">Klaten Selatan </v>
      </c>
      <c r="C43" s="29" t="str">
        <f>'[1]11'!C40</f>
        <v>Puskesmas Klaten Selatan</v>
      </c>
      <c r="D43" s="30">
        <v>12</v>
      </c>
      <c r="E43" s="31">
        <v>13273</v>
      </c>
      <c r="F43" s="32">
        <v>0</v>
      </c>
      <c r="G43" s="33">
        <f t="shared" si="9"/>
        <v>0</v>
      </c>
      <c r="H43" s="32">
        <v>11532</v>
      </c>
      <c r="I43" s="33">
        <f t="shared" si="1"/>
        <v>86.88314623672116</v>
      </c>
      <c r="J43" s="32">
        <v>1741</v>
      </c>
      <c r="K43" s="33">
        <f t="shared" si="2"/>
        <v>13.116853763278838</v>
      </c>
      <c r="L43" s="30">
        <v>0</v>
      </c>
      <c r="M43" s="30">
        <f t="shared" si="3"/>
        <v>0</v>
      </c>
      <c r="N43" s="30">
        <v>0</v>
      </c>
      <c r="O43" s="30">
        <f t="shared" si="4"/>
        <v>0</v>
      </c>
      <c r="P43" s="30">
        <f t="shared" si="5"/>
        <v>0</v>
      </c>
      <c r="Q43" s="30">
        <f t="shared" si="6"/>
        <v>0</v>
      </c>
      <c r="R43" s="32">
        <f t="shared" si="7"/>
        <v>13273</v>
      </c>
      <c r="S43" s="30">
        <f t="shared" si="8"/>
        <v>100</v>
      </c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8">
        <v>33</v>
      </c>
      <c r="B44" s="34" t="str">
        <f>'[1]11'!B41</f>
        <v>Klaten Tengah</v>
      </c>
      <c r="C44" s="29" t="str">
        <f>'[1]11'!C41</f>
        <v>Puskesmas Klaten Tengah</v>
      </c>
      <c r="D44" s="30">
        <v>9</v>
      </c>
      <c r="E44" s="31">
        <v>14811</v>
      </c>
      <c r="F44" s="36">
        <v>2204</v>
      </c>
      <c r="G44" s="33">
        <f t="shared" si="9"/>
        <v>14.880831814192156</v>
      </c>
      <c r="H44" s="36">
        <v>11907</v>
      </c>
      <c r="I44" s="33">
        <f t="shared" si="1"/>
        <v>80.392951184930112</v>
      </c>
      <c r="J44" s="32">
        <v>700</v>
      </c>
      <c r="K44" s="33">
        <f t="shared" si="2"/>
        <v>4.7262170008777264</v>
      </c>
      <c r="L44" s="30">
        <v>0</v>
      </c>
      <c r="M44" s="30">
        <f t="shared" si="3"/>
        <v>0</v>
      </c>
      <c r="N44" s="30">
        <v>0</v>
      </c>
      <c r="O44" s="30">
        <f t="shared" si="4"/>
        <v>0</v>
      </c>
      <c r="P44" s="30">
        <f t="shared" si="5"/>
        <v>0</v>
      </c>
      <c r="Q44" s="30">
        <f t="shared" si="6"/>
        <v>0</v>
      </c>
      <c r="R44" s="32">
        <f t="shared" si="7"/>
        <v>14811</v>
      </c>
      <c r="S44" s="30">
        <f t="shared" si="8"/>
        <v>100</v>
      </c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8">
        <v>34</v>
      </c>
      <c r="B45" s="34" t="str">
        <f>'[1]11'!B42</f>
        <v>Klaten Utara</v>
      </c>
      <c r="C45" s="29" t="str">
        <f>'[1]11'!C42</f>
        <v>Puskesmas Klaten Utara</v>
      </c>
      <c r="D45" s="30">
        <v>8</v>
      </c>
      <c r="E45" s="31">
        <v>14427</v>
      </c>
      <c r="F45" s="32">
        <v>11</v>
      </c>
      <c r="G45" s="33">
        <f t="shared" si="9"/>
        <v>7.624592777431205E-2</v>
      </c>
      <c r="H45" s="32">
        <v>11334</v>
      </c>
      <c r="I45" s="33">
        <f t="shared" si="1"/>
        <v>78.561031399459353</v>
      </c>
      <c r="J45" s="32">
        <v>3082</v>
      </c>
      <c r="K45" s="33">
        <f t="shared" si="2"/>
        <v>21.362722672766342</v>
      </c>
      <c r="L45" s="30">
        <v>0</v>
      </c>
      <c r="M45" s="30">
        <f t="shared" si="3"/>
        <v>0</v>
      </c>
      <c r="N45" s="30">
        <v>0</v>
      </c>
      <c r="O45" s="30">
        <f t="shared" si="4"/>
        <v>0</v>
      </c>
      <c r="P45" s="30">
        <f t="shared" si="5"/>
        <v>0</v>
      </c>
      <c r="Q45" s="30">
        <f t="shared" si="6"/>
        <v>0</v>
      </c>
      <c r="R45" s="32">
        <f t="shared" si="7"/>
        <v>14427</v>
      </c>
      <c r="S45" s="30">
        <f>R45/E45*100</f>
        <v>100</v>
      </c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28"/>
      <c r="B46" s="28"/>
      <c r="C46" s="28"/>
      <c r="D46" s="30"/>
      <c r="E46" s="30"/>
      <c r="F46" s="32"/>
      <c r="G46" s="30"/>
      <c r="H46" s="32"/>
      <c r="I46" s="30"/>
      <c r="J46" s="32"/>
      <c r="K46" s="30"/>
      <c r="L46" s="30"/>
      <c r="M46" s="30"/>
      <c r="N46" s="30"/>
      <c r="O46" s="30"/>
      <c r="P46" s="30"/>
      <c r="Q46" s="30"/>
      <c r="R46" s="32"/>
      <c r="S46" s="30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7"/>
      <c r="B47" s="37"/>
      <c r="C47" s="37"/>
      <c r="D47" s="38"/>
      <c r="E47" s="38"/>
      <c r="F47" s="39"/>
      <c r="G47" s="38"/>
      <c r="H47" s="39"/>
      <c r="I47" s="38"/>
      <c r="J47" s="39"/>
      <c r="K47" s="38"/>
      <c r="L47" s="38"/>
      <c r="M47" s="38"/>
      <c r="N47" s="38"/>
      <c r="O47" s="38"/>
      <c r="P47" s="38"/>
      <c r="Q47" s="38"/>
      <c r="R47" s="39"/>
      <c r="S47" s="38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40" t="s">
        <v>19</v>
      </c>
      <c r="B48" s="41"/>
      <c r="C48" s="41"/>
      <c r="D48" s="42">
        <f>SUM(D12:D46)</f>
        <v>401</v>
      </c>
      <c r="E48" s="43">
        <f>SUM(E12:E47)</f>
        <v>416931</v>
      </c>
      <c r="F48" s="43">
        <f>SUM(F12:F47)</f>
        <v>3544</v>
      </c>
      <c r="G48" s="44">
        <f>F48/E48*100</f>
        <v>0.85002074683820583</v>
      </c>
      <c r="H48" s="43">
        <f>SUM(H12:H47)</f>
        <v>358326</v>
      </c>
      <c r="I48" s="44">
        <f>H48/E48*100</f>
        <v>85.943717305741245</v>
      </c>
      <c r="J48" s="43">
        <f>SUM(J12:J47)</f>
        <v>55061</v>
      </c>
      <c r="K48" s="44">
        <f>J48/E48*100</f>
        <v>13.206261947420556</v>
      </c>
      <c r="L48" s="42">
        <f>SUM(L13:L47)</f>
        <v>0</v>
      </c>
      <c r="M48" s="42">
        <f>L48/E48*100</f>
        <v>0</v>
      </c>
      <c r="N48" s="42">
        <f>SUM(N13:N47)</f>
        <v>0</v>
      </c>
      <c r="O48" s="42">
        <f>N48/E48*100</f>
        <v>0</v>
      </c>
      <c r="P48" s="42">
        <f>SUM(P13:P47)</f>
        <v>0</v>
      </c>
      <c r="Q48" s="38">
        <f>P48/E48*100</f>
        <v>0</v>
      </c>
      <c r="R48" s="43">
        <f>SUM(R12:R47)</f>
        <v>416931</v>
      </c>
      <c r="S48" s="38">
        <f>R48/E48*100</f>
        <v>100</v>
      </c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" t="s">
        <v>20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45" t="s">
        <v>21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46"/>
      <c r="K52" s="46"/>
      <c r="L52" s="2"/>
      <c r="M52" s="2"/>
      <c r="N52" s="2"/>
      <c r="O52" s="2"/>
      <c r="P52" s="2"/>
      <c r="Q52" s="2"/>
      <c r="R52" s="2"/>
      <c r="S52" s="2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24">
    <mergeCell ref="R9:R10"/>
    <mergeCell ref="S9:S10"/>
    <mergeCell ref="L9:L10"/>
    <mergeCell ref="M9:M10"/>
    <mergeCell ref="N9:N10"/>
    <mergeCell ref="O9:O10"/>
    <mergeCell ref="P9:P10"/>
    <mergeCell ref="Q9:Q10"/>
    <mergeCell ref="F9:F10"/>
    <mergeCell ref="G9:G10"/>
    <mergeCell ref="H9:H10"/>
    <mergeCell ref="I9:I10"/>
    <mergeCell ref="J9:J10"/>
    <mergeCell ref="K9:K10"/>
    <mergeCell ref="A3:S3"/>
    <mergeCell ref="A4:S4"/>
    <mergeCell ref="A5:S5"/>
    <mergeCell ref="A7:A10"/>
    <mergeCell ref="B7:B10"/>
    <mergeCell ref="C7:C10"/>
    <mergeCell ref="D7:D10"/>
    <mergeCell ref="E7:E10"/>
    <mergeCell ref="F7:Q8"/>
    <mergeCell ref="R7:S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2026-08-03T01:00:07Z</dcterms:created>
  <dcterms:modified xsi:type="dcterms:W3CDTF">2026-08-03T01:00:53Z</dcterms:modified>
</cp:coreProperties>
</file>