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 firstSheet="3" activeTab="5"/>
  </bookViews>
  <sheets>
    <sheet name="Tabel 6.1" sheetId="1" r:id="rId1"/>
    <sheet name="Tabel 6.2" sheetId="2" r:id="rId2"/>
    <sheet name="Tabel 6.3" sheetId="3" r:id="rId3"/>
    <sheet name="Tabel 6.4" sheetId="5" r:id="rId4"/>
    <sheet name="Tabel 6.5" sheetId="6" r:id="rId5"/>
    <sheet name="Tabel 6.6" sheetId="7" r:id="rId6"/>
    <sheet name="Tabel 6.7" sheetId="8" r:id="rId7"/>
    <sheet name="Tabel 6.8" sheetId="9" r:id="rId8"/>
    <sheet name="Tabel 6.9" sheetId="10" r:id="rId9"/>
    <sheet name="Sheet1" sheetId="11" r:id="rId10"/>
  </sheets>
  <calcPr calcId="124519"/>
</workbook>
</file>

<file path=xl/calcChain.xml><?xml version="1.0" encoding="utf-8"?>
<calcChain xmlns="http://schemas.openxmlformats.org/spreadsheetml/2006/main">
  <c r="H41" i="1"/>
  <c r="E41"/>
  <c r="I34" i="6" l="1"/>
  <c r="H34"/>
  <c r="G34"/>
  <c r="F34"/>
  <c r="E34"/>
  <c r="D34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C34"/>
  <c r="O35" i="5"/>
  <c r="O34"/>
  <c r="G35" i="3"/>
  <c r="F35"/>
  <c r="E35"/>
  <c r="C35"/>
  <c r="J34" i="6" l="1"/>
  <c r="D35" i="3"/>
  <c r="E37" i="10"/>
  <c r="D37"/>
  <c r="C37"/>
  <c r="O7" i="5" l="1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C34" i="9"/>
  <c r="D34"/>
  <c r="E34"/>
  <c r="C34" i="8"/>
  <c r="D34"/>
  <c r="E34"/>
  <c r="F34"/>
  <c r="K34" i="7"/>
  <c r="I34"/>
  <c r="H34"/>
  <c r="G34"/>
  <c r="F34"/>
  <c r="E34"/>
  <c r="D34"/>
  <c r="C34"/>
  <c r="H37" i="1" l="1"/>
  <c r="E39"/>
  <c r="H39" s="1"/>
  <c r="H40" l="1"/>
  <c r="G40"/>
  <c r="J37" i="6"/>
  <c r="J38"/>
  <c r="E21" i="2" l="1"/>
  <c r="E22" s="1"/>
</calcChain>
</file>

<file path=xl/sharedStrings.xml><?xml version="1.0" encoding="utf-8"?>
<sst xmlns="http://schemas.openxmlformats.org/spreadsheetml/2006/main" count="395" uniqueCount="172">
  <si>
    <t>Jumlah RTS,  Raskin, Jamkesmas dan Jamkesda Menurut Kecamatan</t>
  </si>
  <si>
    <t>Kecamatan</t>
  </si>
  <si>
    <t>Jaminan Kesehatan</t>
  </si>
  <si>
    <t>Jumlah RTS</t>
  </si>
  <si>
    <t>Jamkesmas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</si>
  <si>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</si>
  <si>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</si>
  <si>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</si>
  <si>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</si>
  <si>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</si>
  <si>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</si>
  <si>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</si>
  <si>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</si>
  <si>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</si>
  <si>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</si>
  <si>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</si>
  <si>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</si>
  <si>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</si>
  <si>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</si>
  <si>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</si>
  <si>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</si>
  <si>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</si>
  <si>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</si>
  <si>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</si>
  <si>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</si>
  <si>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</si>
  <si>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</si>
  <si>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</si>
  <si>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</si>
  <si>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</si>
  <si>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</si>
  <si>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Tahun</t>
  </si>
  <si>
    <t>Jumlah</t>
  </si>
  <si>
    <t xml:space="preserve">          Penderita Cacat Menurut Kecamatan dan Jenis</t>
  </si>
  <si>
    <t xml:space="preserve">Kecamatan </t>
  </si>
  <si>
    <t xml:space="preserve"> 01 Prambanan</t>
  </si>
  <si>
    <t>Penduduk Menurut Kecamatan dan Pemeluk Agama</t>
  </si>
  <si>
    <t xml:space="preserve">16 Juwiring </t>
  </si>
  <si>
    <t xml:space="preserve">Kecamatan  </t>
  </si>
  <si>
    <t>Banyaknya Pondok Pesantren, Kyai, Ustad dan Santri Menurut Kecamatan</t>
  </si>
  <si>
    <t xml:space="preserve">Kyai </t>
  </si>
  <si>
    <t>Ustad</t>
  </si>
  <si>
    <t>Santri</t>
  </si>
  <si>
    <t>Pemberangkatan Jemaah Haji Menurut Kecamatan dan Jenis Kelamin</t>
  </si>
  <si>
    <t xml:space="preserve">Laki – laki </t>
  </si>
  <si>
    <t xml:space="preserve">Perempuan </t>
  </si>
  <si>
    <t xml:space="preserve">Jumlah </t>
  </si>
  <si>
    <t xml:space="preserve">Meninggal </t>
  </si>
  <si>
    <t xml:space="preserve"> 16 Juwiring</t>
  </si>
  <si>
    <t>RASIO BEBAN TANGGUNGAN</t>
  </si>
  <si>
    <t>Jamkesda</t>
  </si>
  <si>
    <t>No</t>
  </si>
  <si>
    <t>Jumlah Penduduk Miskin (Jiwa)</t>
  </si>
  <si>
    <t>Prosentase Penduduk Miskin</t>
  </si>
  <si>
    <t>Pengeluaran Per Kapita</t>
  </si>
  <si>
    <t>Jumlah Penduduk (Jiwa)</t>
  </si>
  <si>
    <t>Penduduk Kelompok Umur</t>
  </si>
  <si>
    <t>Jumlah Penduduk</t>
  </si>
  <si>
    <t>RBT</t>
  </si>
  <si>
    <t>15-64 th</t>
  </si>
  <si>
    <t>65 th+</t>
  </si>
  <si>
    <t>Jumlah RTM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</si>
  <si>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</si>
  <si>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</si>
  <si>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</si>
  <si>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</si>
  <si>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</si>
  <si>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</si>
  <si>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</si>
  <si>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</si>
  <si>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</si>
  <si>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</si>
  <si>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0-14 th</t>
  </si>
  <si>
    <t>AGAMA</t>
  </si>
  <si>
    <t>ISLAM</t>
  </si>
  <si>
    <t>KRISTEN</t>
  </si>
  <si>
    <t>KATHOLIK</t>
  </si>
  <si>
    <t>HINDU</t>
  </si>
  <si>
    <t>BUDHA</t>
  </si>
  <si>
    <t>KONGHUCHU</t>
  </si>
  <si>
    <t>KEPERCAYAAN</t>
  </si>
  <si>
    <r>
      <t>Pondok Pesantren</t>
    </r>
    <r>
      <rPr>
        <b/>
        <i/>
        <sz val="10"/>
        <color rgb="FF000000"/>
        <rFont val="Times New Roman"/>
        <family val="1"/>
      </rPr>
      <t xml:space="preserve"> </t>
    </r>
  </si>
  <si>
    <t>Jumlah Raskin(Kg)</t>
  </si>
  <si>
    <t>RASKIN</t>
  </si>
  <si>
    <t xml:space="preserve">Tabel 6.1  </t>
  </si>
  <si>
    <t>TABEL  6.2</t>
  </si>
  <si>
    <t>Tabel  6.3</t>
  </si>
  <si>
    <t xml:space="preserve">             Tabel  6.4</t>
  </si>
  <si>
    <t>Tabel  6.5</t>
  </si>
  <si>
    <t>Tabel  6.6</t>
  </si>
  <si>
    <t>Tabel 6.7</t>
  </si>
  <si>
    <t>Tabel 6.8</t>
  </si>
  <si>
    <t>Karang Taruna, Pengurus dan Anggota Menurut Kecamatan</t>
  </si>
  <si>
    <t>Karang Taruna</t>
  </si>
  <si>
    <t xml:space="preserve">Pengurus </t>
  </si>
  <si>
    <t xml:space="preserve">Anggota Aktif </t>
  </si>
  <si>
    <t xml:space="preserve">   Tabel 6.9</t>
  </si>
  <si>
    <t xml:space="preserve">JUMLAH PENDUDUK MISKIN DAN PENGELUARAN PER KAPITA </t>
  </si>
  <si>
    <t>Musholla</t>
  </si>
  <si>
    <t>Gereja Kristen</t>
  </si>
  <si>
    <t>Gereja Katholik</t>
  </si>
  <si>
    <t>Pura</t>
  </si>
  <si>
    <t>Sanggah</t>
  </si>
  <si>
    <t>Vihara</t>
  </si>
  <si>
    <t>Cetya</t>
  </si>
  <si>
    <t>Klenteng</t>
  </si>
  <si>
    <t>Masjid Agung</t>
  </si>
  <si>
    <t>Masjid Besar</t>
  </si>
  <si>
    <t>Masjid Jami'</t>
  </si>
  <si>
    <t>(11)</t>
  </si>
  <si>
    <t>(12)</t>
  </si>
  <si>
    <t>(13)</t>
  </si>
  <si>
    <t>Masjid Raya : Masjid yang berada di Ibukota Propinsi</t>
  </si>
  <si>
    <t>Masjid Agung : Masjid yang terletak di Ibukota  Pemerintahan Kab/ Kota</t>
  </si>
  <si>
    <t>Masjid Besar : Masjid yang berada di kecamatan dan ditetapkan oleh Pemda setingkat Camat atas rekomendasi Kepala KUA</t>
  </si>
  <si>
    <t>Masjid Jami' : Masjid yang terletak di pusat pemukiman di wilayah pedesaan/ kelurahan</t>
  </si>
  <si>
    <t>Masjid*)</t>
  </si>
  <si>
    <t>Catatan : *)</t>
  </si>
  <si>
    <t>Berdasarkan SK Dirjen Bimas Islam Nomor DJ.II/ 802 Tahun 2014 tentang Standar Pembinaan Masjid</t>
  </si>
  <si>
    <t xml:space="preserve">Sumber  :  </t>
  </si>
  <si>
    <t xml:space="preserve">                                       DI    KABUPATEN KLATEN 2013-2017</t>
  </si>
  <si>
    <t xml:space="preserve"> Di Kabupaten Klaten Tahun 2017</t>
  </si>
  <si>
    <t>Jumlah   2017</t>
  </si>
  <si>
    <t>Sumber :  Bappeda,  Bagian Perekonomian Setda,   dan Dinkes.</t>
  </si>
  <si>
    <t xml:space="preserve">          Di Kabupaten Klaten Tahun 2017</t>
  </si>
  <si>
    <t>Sumber :  Dinas Sosial, Pemberdayaan Perempuan dan Perlindungan Anak, dan Keluarga Berencana, 2018</t>
  </si>
  <si>
    <t>Di Kabupaten Klaten Tahun 2017</t>
  </si>
  <si>
    <t xml:space="preserve"> Sumber  :   Dinas Kependudukan dan Catatan Sipil  Kabupaten Klaten, 2018</t>
  </si>
  <si>
    <t>Sarana Ibadah Menurut Kecamatan di Kabupaten Klaten Tahun 2017</t>
  </si>
  <si>
    <t>Kementerian Agama Kabupaten Klaten, 2018</t>
  </si>
  <si>
    <t>Jumlah  2017</t>
  </si>
  <si>
    <t xml:space="preserve">   Di Kabupaten Klaten Tahun 2017</t>
  </si>
  <si>
    <r>
      <t>Sumber</t>
    </r>
    <r>
      <rPr>
        <i/>
        <sz val="11"/>
        <color rgb="FF000000"/>
        <rFont val="Times New Roman"/>
        <family val="1"/>
      </rPr>
      <t>: Bappeda,  2018</t>
    </r>
  </si>
  <si>
    <r>
      <t>Sumber</t>
    </r>
    <r>
      <rPr>
        <i/>
        <sz val="11"/>
        <color rgb="FF000000"/>
        <rFont val="Times New Roman"/>
        <family val="1"/>
      </rPr>
      <t>: Bappeda, 2018</t>
    </r>
  </si>
  <si>
    <t>DI KABUPATEN KLATEN 2013-2017</t>
  </si>
  <si>
    <t>Sumber  :  Kementerian Agama Kabupaten Klaten, 2018</t>
  </si>
  <si>
    <t>Sumber :  Kementerian  Agama Kabupaten Klaten, 2018</t>
  </si>
  <si>
    <t>Daksa</t>
  </si>
  <si>
    <t>Netra</t>
  </si>
  <si>
    <t>Rungu</t>
  </si>
  <si>
    <t>Wicara</t>
  </si>
  <si>
    <t>Daksa &amp; Wicara</t>
  </si>
  <si>
    <t>Netra &amp; daksa</t>
  </si>
  <si>
    <t>Netra &amp; Rungu</t>
  </si>
  <si>
    <t>Ruwi&amp; daksa</t>
  </si>
  <si>
    <t>Ruwi, Netra &amp; Daksa</t>
  </si>
  <si>
    <t>Retardasi Mental</t>
  </si>
  <si>
    <t>Mental &amp; Gangguan Jiwa</t>
  </si>
  <si>
    <t>Daksa &amp; Mental</t>
  </si>
  <si>
    <t>(14)</t>
  </si>
  <si>
    <t>*) Berdasarkan PDBT 2015</t>
  </si>
  <si>
    <t>Jumlah*)</t>
  </si>
  <si>
    <t xml:space="preserve">DAFTAR PERTANYAAN KUESIONER </t>
  </si>
  <si>
    <t>Uraian</t>
  </si>
  <si>
    <t>Nama lembaga/Ormas/LSM</t>
  </si>
  <si>
    <t>Alamat</t>
  </si>
  <si>
    <t>RT</t>
  </si>
  <si>
    <t>RW</t>
  </si>
  <si>
    <t>Desa/Kelurahan</t>
  </si>
  <si>
    <t>Jalan</t>
  </si>
  <si>
    <t>Email</t>
  </si>
  <si>
    <t>Telepon</t>
  </si>
  <si>
    <t>Akta Pendirian/Badan Hukum</t>
  </si>
  <si>
    <t>Pendiri:</t>
  </si>
  <si>
    <t>Ketua</t>
  </si>
  <si>
    <t>Sekretaris</t>
  </si>
  <si>
    <t xml:space="preserve">Struktur Organisasi </t>
  </si>
  <si>
    <t>Jumlah pengurus</t>
  </si>
  <si>
    <t>Visi dan Misi</t>
  </si>
  <si>
    <t>Jumlah anggota</t>
  </si>
  <si>
    <t>Keterangan</t>
  </si>
  <si>
    <t>Sekapur Sirih Perjalanan Pengabdian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</si>
</sst>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_(* #,##0.00_);_(* \(#,##0.00\);_(* &quot;-&quot;_);_(@_)"/>
    <numFmt numFmtId="165" formatCode="* #,##0\ ;\-* #,##0\ ;* &quot;- &quot;;@\ "/>
  </numFmts>
  <fonts count="25">
    <font>
      <sz val="11"/>
      <color theme="1"/>
      <name val="Calibri"/>
      <family val="2"/>
      <charset val="1"/>
      <scheme val="minor"/>
    </font>
    <font>
      <sz val="10"/>
      <color rgb="FF000000"/>
      <name val="Bookman Old Style"/>
      <family val="1"/>
    </font>
    <font>
      <sz val="12"/>
      <color rgb="FF000000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i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0"/>
      <name val="Calibri"/>
      <family val="2"/>
      <charset val="1"/>
      <scheme val="minor"/>
    </font>
    <font>
      <b/>
      <i/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i/>
      <sz val="11"/>
      <color theme="1"/>
      <name val="Calibri"/>
      <family val="2"/>
      <charset val="1"/>
      <scheme val="minor"/>
    </font>
    <font>
      <i/>
      <sz val="10"/>
      <name val="Times New Roman"/>
      <family val="1"/>
    </font>
    <font>
      <b/>
      <sz val="11"/>
      <color theme="1"/>
      <name val="Calibri"/>
      <family val="2"/>
      <charset val="1"/>
      <scheme val="minor"/>
    </font>
    <font>
      <u/>
      <sz val="11"/>
      <color theme="1"/>
      <name val="Calibri"/>
      <family val="2"/>
      <charset val="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rgb="FFD9D9D9"/>
      </patternFill>
    </fill>
    <fill>
      <patternFill patternType="solid">
        <fgColor theme="4" tint="0.59999389629810485"/>
        <bgColor indexed="64"/>
      </patternFill>
    </fill>
  </fills>
  <borders count="117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hair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hair">
        <color indexed="64"/>
      </right>
      <top style="double">
        <color rgb="FF000000"/>
      </top>
      <bottom/>
      <diagonal/>
    </border>
    <border>
      <left style="medium">
        <color rgb="FF000000"/>
      </left>
      <right style="hair">
        <color indexed="64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 style="medium">
        <color rgb="FF000000"/>
      </bottom>
      <diagonal/>
    </border>
    <border>
      <left style="hair">
        <color auto="1"/>
      </left>
      <right style="medium">
        <color auto="1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medium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1" fontId="13" fillId="0" borderId="0" applyFont="0" applyFill="0" applyBorder="0" applyAlignment="0" applyProtection="0"/>
  </cellStyleXfs>
  <cellXfs count="323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" fillId="0" borderId="0" xfId="0" applyFont="1" applyAlignment="1"/>
    <xf numFmtId="0" fontId="5" fillId="0" borderId="20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15" fillId="0" borderId="0" xfId="0" applyFont="1" applyAlignment="1"/>
    <xf numFmtId="164" fontId="0" fillId="0" borderId="0" xfId="0" applyNumberFormat="1"/>
    <xf numFmtId="164" fontId="16" fillId="0" borderId="0" xfId="0" applyNumberFormat="1" applyFont="1"/>
    <xf numFmtId="41" fontId="16" fillId="0" borderId="0" xfId="1" applyFont="1"/>
    <xf numFmtId="0" fontId="7" fillId="0" borderId="0" xfId="0" applyFont="1" applyAlignment="1">
      <alignment horizontal="justify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53" xfId="0" quotePrefix="1" applyFont="1" applyFill="1" applyBorder="1" applyAlignment="1">
      <alignment horizontal="center" vertical="center"/>
    </xf>
    <xf numFmtId="41" fontId="5" fillId="0" borderId="17" xfId="1" applyFont="1" applyBorder="1" applyAlignment="1">
      <alignment horizontal="right" vertical="top" wrapText="1"/>
    </xf>
    <xf numFmtId="41" fontId="5" fillId="0" borderId="18" xfId="1" applyFont="1" applyBorder="1" applyAlignment="1">
      <alignment horizontal="right" vertical="top" wrapText="1"/>
    </xf>
    <xf numFmtId="41" fontId="5" fillId="0" borderId="20" xfId="1" applyFont="1" applyBorder="1" applyAlignment="1">
      <alignment horizontal="right" vertical="top" wrapText="1"/>
    </xf>
    <xf numFmtId="41" fontId="5" fillId="0" borderId="21" xfId="1" applyFont="1" applyBorder="1" applyAlignment="1">
      <alignment horizontal="right" vertical="top" wrapText="1"/>
    </xf>
    <xf numFmtId="0" fontId="5" fillId="0" borderId="25" xfId="0" applyFont="1" applyBorder="1" applyAlignment="1">
      <alignment vertical="top" wrapText="1"/>
    </xf>
    <xf numFmtId="41" fontId="5" fillId="0" borderId="26" xfId="1" applyFont="1" applyBorder="1" applyAlignment="1">
      <alignment horizontal="right" vertical="top" wrapText="1"/>
    </xf>
    <xf numFmtId="41" fontId="5" fillId="0" borderId="27" xfId="1" applyFont="1" applyBorder="1" applyAlignment="1">
      <alignment horizontal="right" vertical="top" wrapText="1"/>
    </xf>
    <xf numFmtId="0" fontId="5" fillId="3" borderId="14" xfId="0" quotePrefix="1" applyFont="1" applyFill="1" applyBorder="1" applyAlignment="1">
      <alignment horizontal="center"/>
    </xf>
    <xf numFmtId="0" fontId="5" fillId="0" borderId="19" xfId="0" applyFont="1" applyBorder="1" applyAlignment="1">
      <alignment vertical="top"/>
    </xf>
    <xf numFmtId="0" fontId="4" fillId="5" borderId="55" xfId="0" applyFont="1" applyFill="1" applyBorder="1" applyAlignment="1">
      <alignment horizontal="center"/>
    </xf>
    <xf numFmtId="0" fontId="5" fillId="3" borderId="55" xfId="0" quotePrefix="1" applyFont="1" applyFill="1" applyBorder="1" applyAlignment="1">
      <alignment horizontal="center"/>
    </xf>
    <xf numFmtId="0" fontId="5" fillId="3" borderId="57" xfId="0" quotePrefix="1" applyFont="1" applyFill="1" applyBorder="1" applyAlignment="1">
      <alignment horizontal="center"/>
    </xf>
    <xf numFmtId="0" fontId="5" fillId="3" borderId="58" xfId="0" quotePrefix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vertical="top" wrapText="1"/>
    </xf>
    <xf numFmtId="41" fontId="5" fillId="0" borderId="8" xfId="1" applyFont="1" applyBorder="1"/>
    <xf numFmtId="41" fontId="5" fillId="0" borderId="9" xfId="1" applyFont="1" applyBorder="1"/>
    <xf numFmtId="0" fontId="7" fillId="2" borderId="19" xfId="0" applyFont="1" applyFill="1" applyBorder="1" applyAlignment="1">
      <alignment vertical="top" wrapText="1"/>
    </xf>
    <xf numFmtId="41" fontId="5" fillId="0" borderId="3" xfId="1" applyFont="1" applyBorder="1"/>
    <xf numFmtId="41" fontId="5" fillId="0" borderId="4" xfId="1" applyFont="1" applyBorder="1"/>
    <xf numFmtId="0" fontId="7" fillId="0" borderId="19" xfId="0" applyFont="1" applyFill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7" fillId="0" borderId="20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38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5" fillId="0" borderId="42" xfId="0" applyFont="1" applyBorder="1" applyAlignment="1">
      <alignment vertical="top"/>
    </xf>
    <xf numFmtId="0" fontId="7" fillId="0" borderId="43" xfId="0" applyFont="1" applyBorder="1" applyAlignment="1">
      <alignment horizontal="center" vertical="top" wrapText="1"/>
    </xf>
    <xf numFmtId="0" fontId="7" fillId="0" borderId="44" xfId="0" applyFont="1" applyBorder="1" applyAlignment="1">
      <alignment horizontal="center" vertical="top" wrapText="1"/>
    </xf>
    <xf numFmtId="0" fontId="5" fillId="0" borderId="45" xfId="0" applyFont="1" applyBorder="1" applyAlignment="1">
      <alignment horizontal="center"/>
    </xf>
    <xf numFmtId="41" fontId="5" fillId="0" borderId="61" xfId="1" applyFont="1" applyBorder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46" xfId="0" applyFont="1" applyBorder="1" applyAlignment="1">
      <alignment horizontal="center"/>
    </xf>
    <xf numFmtId="3" fontId="7" fillId="0" borderId="3" xfId="0" applyNumberFormat="1" applyFont="1" applyBorder="1" applyAlignment="1">
      <alignment horizontal="right" wrapText="1"/>
    </xf>
    <xf numFmtId="0" fontId="7" fillId="0" borderId="28" xfId="0" applyFont="1" applyFill="1" applyBorder="1" applyAlignment="1">
      <alignment vertical="top" wrapText="1"/>
    </xf>
    <xf numFmtId="41" fontId="5" fillId="0" borderId="62" xfId="1" applyFont="1" applyBorder="1"/>
    <xf numFmtId="41" fontId="5" fillId="0" borderId="63" xfId="1" applyFont="1" applyBorder="1"/>
    <xf numFmtId="41" fontId="5" fillId="0" borderId="64" xfId="1" applyFont="1" applyBorder="1"/>
    <xf numFmtId="0" fontId="7" fillId="2" borderId="38" xfId="0" applyFont="1" applyFill="1" applyBorder="1" applyAlignment="1">
      <alignment vertical="top" wrapText="1"/>
    </xf>
    <xf numFmtId="41" fontId="5" fillId="0" borderId="65" xfId="1" applyFont="1" applyBorder="1"/>
    <xf numFmtId="41" fontId="5" fillId="0" borderId="66" xfId="1" applyFont="1" applyBorder="1"/>
    <xf numFmtId="0" fontId="7" fillId="0" borderId="29" xfId="0" applyFont="1" applyBorder="1" applyAlignment="1">
      <alignment horizontal="center" vertical="top" wrapText="1"/>
    </xf>
    <xf numFmtId="0" fontId="5" fillId="0" borderId="43" xfId="0" applyFont="1" applyBorder="1" applyAlignment="1">
      <alignment horizontal="center" vertical="top" wrapText="1"/>
    </xf>
    <xf numFmtId="41" fontId="5" fillId="0" borderId="44" xfId="1" applyFont="1" applyBorder="1" applyAlignment="1">
      <alignment horizontal="center" vertical="top" wrapText="1"/>
    </xf>
    <xf numFmtId="41" fontId="5" fillId="0" borderId="21" xfId="1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41" fontId="5" fillId="0" borderId="27" xfId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7" fillId="0" borderId="68" xfId="0" applyFont="1" applyFill="1" applyBorder="1" applyAlignment="1">
      <alignment vertical="top" wrapText="1"/>
    </xf>
    <xf numFmtId="165" fontId="20" fillId="0" borderId="69" xfId="0" applyNumberFormat="1" applyFont="1" applyFill="1" applyBorder="1" applyAlignment="1">
      <alignment vertical="center"/>
    </xf>
    <xf numFmtId="165" fontId="20" fillId="0" borderId="69" xfId="0" applyNumberFormat="1" applyFont="1" applyFill="1" applyBorder="1" applyAlignment="1">
      <alignment horizontal="right" vertical="center"/>
    </xf>
    <xf numFmtId="165" fontId="20" fillId="0" borderId="70" xfId="0" applyNumberFormat="1" applyFont="1" applyFill="1" applyBorder="1" applyAlignment="1">
      <alignment horizontal="right" vertical="center"/>
    </xf>
    <xf numFmtId="165" fontId="20" fillId="0" borderId="69" xfId="0" quotePrefix="1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21" fillId="0" borderId="0" xfId="0" applyFont="1"/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/>
    <xf numFmtId="3" fontId="0" fillId="0" borderId="0" xfId="0" applyNumberFormat="1"/>
    <xf numFmtId="0" fontId="5" fillId="0" borderId="6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41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center"/>
    </xf>
    <xf numFmtId="41" fontId="0" fillId="0" borderId="3" xfId="1" applyFont="1" applyBorder="1" applyAlignment="1">
      <alignment horizontal="right"/>
    </xf>
    <xf numFmtId="41" fontId="0" fillId="0" borderId="3" xfId="1" applyFont="1" applyBorder="1"/>
    <xf numFmtId="0" fontId="0" fillId="0" borderId="3" xfId="0" applyBorder="1"/>
    <xf numFmtId="41" fontId="12" fillId="0" borderId="3" xfId="1" applyFont="1" applyFill="1" applyBorder="1" applyAlignment="1">
      <alignment horizontal="center" vertical="top" wrapText="1"/>
    </xf>
    <xf numFmtId="41" fontId="0" fillId="0" borderId="4" xfId="0" applyNumberFormat="1" applyBorder="1"/>
    <xf numFmtId="41" fontId="18" fillId="0" borderId="4" xfId="1" applyFont="1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7" xfId="0" applyBorder="1"/>
    <xf numFmtId="0" fontId="0" fillId="0" borderId="8" xfId="0" applyBorder="1" applyAlignment="1">
      <alignment horizontal="center"/>
    </xf>
    <xf numFmtId="41" fontId="0" fillId="0" borderId="8" xfId="1" applyFont="1" applyBorder="1" applyAlignment="1">
      <alignment horizontal="right"/>
    </xf>
    <xf numFmtId="41" fontId="0" fillId="0" borderId="8" xfId="1" applyFont="1" applyBorder="1"/>
    <xf numFmtId="0" fontId="0" fillId="0" borderId="8" xfId="0" applyBorder="1"/>
    <xf numFmtId="41" fontId="0" fillId="0" borderId="9" xfId="1" applyFont="1" applyBorder="1"/>
    <xf numFmtId="0" fontId="6" fillId="0" borderId="84" xfId="0" quotePrefix="1" applyFont="1" applyFill="1" applyBorder="1" applyAlignment="1">
      <alignment horizontal="center" vertical="center"/>
    </xf>
    <xf numFmtId="0" fontId="6" fillId="0" borderId="85" xfId="0" quotePrefix="1" applyFont="1" applyFill="1" applyBorder="1" applyAlignment="1">
      <alignment horizontal="center" vertical="center"/>
    </xf>
    <xf numFmtId="0" fontId="6" fillId="0" borderId="85" xfId="0" quotePrefix="1" applyFont="1" applyFill="1" applyBorder="1" applyAlignment="1">
      <alignment horizontal="center"/>
    </xf>
    <xf numFmtId="0" fontId="6" fillId="0" borderId="86" xfId="0" quotePrefix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right" vertical="top" wrapText="1"/>
    </xf>
    <xf numFmtId="41" fontId="5" fillId="0" borderId="20" xfId="1" applyFont="1" applyFill="1" applyBorder="1" applyAlignment="1">
      <alignment horizontal="right" vertical="top" wrapText="1"/>
    </xf>
    <xf numFmtId="41" fontId="7" fillId="0" borderId="20" xfId="1" applyFont="1" applyFill="1" applyBorder="1" applyAlignment="1">
      <alignment horizontal="right" vertical="top" wrapText="1"/>
    </xf>
    <xf numFmtId="41" fontId="7" fillId="0" borderId="21" xfId="1" applyFont="1" applyFill="1" applyBorder="1" applyAlignment="1">
      <alignment horizontal="right" vertical="top" wrapText="1"/>
    </xf>
    <xf numFmtId="41" fontId="5" fillId="0" borderId="20" xfId="1" applyFont="1" applyFill="1" applyBorder="1" applyAlignment="1">
      <alignment horizontal="right" vertical="top"/>
    </xf>
    <xf numFmtId="41" fontId="5" fillId="0" borderId="21" xfId="1" applyFont="1" applyFill="1" applyBorder="1" applyAlignment="1">
      <alignment horizontal="right" vertical="top"/>
    </xf>
    <xf numFmtId="0" fontId="5" fillId="0" borderId="22" xfId="0" applyFont="1" applyFill="1" applyBorder="1" applyAlignment="1">
      <alignment horizontal="right" vertical="top" wrapText="1"/>
    </xf>
    <xf numFmtId="41" fontId="5" fillId="0" borderId="23" xfId="1" applyFont="1" applyFill="1" applyBorder="1" applyAlignment="1">
      <alignment horizontal="right" vertical="top" wrapText="1"/>
    </xf>
    <xf numFmtId="41" fontId="5" fillId="0" borderId="24" xfId="1" applyFont="1" applyFill="1" applyBorder="1" applyAlignment="1">
      <alignment horizontal="right" vertical="top" wrapText="1"/>
    </xf>
    <xf numFmtId="0" fontId="7" fillId="0" borderId="20" xfId="0" applyFont="1" applyFill="1" applyBorder="1" applyAlignment="1">
      <alignment horizontal="center" vertical="top" wrapText="1"/>
    </xf>
    <xf numFmtId="0" fontId="5" fillId="0" borderId="28" xfId="0" applyFont="1" applyBorder="1" applyAlignment="1">
      <alignment vertical="top" wrapText="1"/>
    </xf>
    <xf numFmtId="0" fontId="5" fillId="0" borderId="20" xfId="0" applyFont="1" applyFill="1" applyBorder="1" applyAlignment="1">
      <alignment horizontal="center" vertical="top" wrapText="1"/>
    </xf>
    <xf numFmtId="0" fontId="7" fillId="0" borderId="23" xfId="0" applyFont="1" applyFill="1" applyBorder="1" applyAlignment="1">
      <alignment horizontal="center" vertical="top" wrapText="1"/>
    </xf>
    <xf numFmtId="0" fontId="5" fillId="0" borderId="23" xfId="0" applyFont="1" applyFill="1" applyBorder="1" applyAlignment="1">
      <alignment horizontal="center" vertical="top" wrapText="1"/>
    </xf>
    <xf numFmtId="41" fontId="5" fillId="0" borderId="20" xfId="1" applyFont="1" applyFill="1" applyBorder="1"/>
    <xf numFmtId="41" fontId="5" fillId="0" borderId="21" xfId="1" applyFont="1" applyFill="1" applyBorder="1"/>
    <xf numFmtId="3" fontId="7" fillId="0" borderId="20" xfId="0" applyNumberFormat="1" applyFont="1" applyFill="1" applyBorder="1" applyAlignment="1">
      <alignment wrapText="1"/>
    </xf>
    <xf numFmtId="0" fontId="7" fillId="0" borderId="20" xfId="0" applyFont="1" applyFill="1" applyBorder="1" applyAlignment="1">
      <alignment wrapText="1"/>
    </xf>
    <xf numFmtId="3" fontId="5" fillId="0" borderId="21" xfId="0" applyNumberFormat="1" applyFont="1" applyFill="1" applyBorder="1"/>
    <xf numFmtId="3" fontId="7" fillId="0" borderId="23" xfId="0" applyNumberFormat="1" applyFont="1" applyFill="1" applyBorder="1" applyAlignment="1">
      <alignment wrapText="1"/>
    </xf>
    <xf numFmtId="0" fontId="7" fillId="0" borderId="23" xfId="0" applyFont="1" applyFill="1" applyBorder="1" applyAlignment="1">
      <alignment wrapText="1"/>
    </xf>
    <xf numFmtId="3" fontId="5" fillId="0" borderId="24" xfId="0" applyNumberFormat="1" applyFont="1" applyFill="1" applyBorder="1"/>
    <xf numFmtId="165" fontId="5" fillId="0" borderId="88" xfId="0" applyNumberFormat="1" applyFont="1" applyFill="1" applyBorder="1"/>
    <xf numFmtId="165" fontId="20" fillId="0" borderId="88" xfId="0" applyNumberFormat="1" applyFont="1" applyFill="1" applyBorder="1" applyAlignment="1">
      <alignment horizontal="right" vertical="center"/>
    </xf>
    <xf numFmtId="165" fontId="20" fillId="0" borderId="89" xfId="0" applyNumberFormat="1" applyFont="1" applyFill="1" applyBorder="1" applyAlignment="1">
      <alignment horizontal="right" vertical="center"/>
    </xf>
    <xf numFmtId="0" fontId="7" fillId="0" borderId="87" xfId="0" applyFont="1" applyFill="1" applyBorder="1" applyAlignment="1">
      <alignment horizontal="right" vertical="top" wrapText="1"/>
    </xf>
    <xf numFmtId="165" fontId="20" fillId="0" borderId="94" xfId="0" applyNumberFormat="1" applyFont="1" applyFill="1" applyBorder="1" applyAlignment="1">
      <alignment vertical="center"/>
    </xf>
    <xf numFmtId="165" fontId="20" fillId="0" borderId="94" xfId="0" applyNumberFormat="1" applyFont="1" applyFill="1" applyBorder="1" applyAlignment="1">
      <alignment horizontal="right" vertical="center"/>
    </xf>
    <xf numFmtId="165" fontId="20" fillId="0" borderId="95" xfId="0" applyNumberFormat="1" applyFont="1" applyFill="1" applyBorder="1" applyAlignment="1">
      <alignment horizontal="right" vertical="center"/>
    </xf>
    <xf numFmtId="0" fontId="7" fillId="0" borderId="96" xfId="0" applyFont="1" applyFill="1" applyBorder="1" applyAlignment="1">
      <alignment vertical="top" wrapText="1"/>
    </xf>
    <xf numFmtId="165" fontId="20" fillId="0" borderId="97" xfId="0" applyNumberFormat="1" applyFont="1" applyFill="1" applyBorder="1" applyAlignment="1">
      <alignment vertical="center"/>
    </xf>
    <xf numFmtId="165" fontId="20" fillId="0" borderId="97" xfId="0" applyNumberFormat="1" applyFont="1" applyFill="1" applyBorder="1" applyAlignment="1">
      <alignment horizontal="right" vertical="center"/>
    </xf>
    <xf numFmtId="165" fontId="20" fillId="0" borderId="98" xfId="0" applyNumberFormat="1" applyFont="1" applyFill="1" applyBorder="1" applyAlignment="1">
      <alignment horizontal="right" vertical="center"/>
    </xf>
    <xf numFmtId="0" fontId="7" fillId="0" borderId="20" xfId="0" applyFont="1" applyFill="1" applyBorder="1" applyAlignment="1">
      <alignment horizontal="center" wrapText="1"/>
    </xf>
    <xf numFmtId="1" fontId="7" fillId="0" borderId="21" xfId="0" applyNumberFormat="1" applyFont="1" applyFill="1" applyBorder="1" applyAlignment="1">
      <alignment horizontal="center" wrapText="1"/>
    </xf>
    <xf numFmtId="3" fontId="7" fillId="0" borderId="21" xfId="0" applyNumberFormat="1" applyFont="1" applyFill="1" applyBorder="1" applyAlignment="1">
      <alignment horizontal="center" wrapText="1"/>
    </xf>
    <xf numFmtId="1" fontId="7" fillId="0" borderId="21" xfId="1" applyNumberFormat="1" applyFont="1" applyFill="1" applyBorder="1" applyAlignment="1">
      <alignment horizontal="center" wrapText="1"/>
    </xf>
    <xf numFmtId="3" fontId="7" fillId="0" borderId="24" xfId="0" applyNumberFormat="1" applyFont="1" applyFill="1" applyBorder="1" applyAlignment="1">
      <alignment horizontal="center" vertical="top" wrapText="1"/>
    </xf>
    <xf numFmtId="0" fontId="7" fillId="0" borderId="21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29" xfId="0" applyFont="1" applyFill="1" applyBorder="1" applyAlignment="1">
      <alignment horizontal="center" vertical="top" wrapText="1"/>
    </xf>
    <xf numFmtId="0" fontId="7" fillId="0" borderId="99" xfId="0" applyFont="1" applyBorder="1" applyAlignment="1">
      <alignment horizontal="center" vertical="top" wrapText="1"/>
    </xf>
    <xf numFmtId="0" fontId="7" fillId="0" borderId="24" xfId="0" applyFont="1" applyFill="1" applyBorder="1" applyAlignment="1">
      <alignment horizontal="center" vertical="top" wrapText="1"/>
    </xf>
    <xf numFmtId="3" fontId="5" fillId="0" borderId="20" xfId="0" applyNumberFormat="1" applyFont="1" applyFill="1" applyBorder="1" applyAlignment="1">
      <alignment horizontal="center" vertical="top" wrapText="1"/>
    </xf>
    <xf numFmtId="3" fontId="5" fillId="0" borderId="21" xfId="0" applyNumberFormat="1" applyFont="1" applyFill="1" applyBorder="1" applyAlignment="1">
      <alignment horizontal="right" vertical="top" wrapText="1"/>
    </xf>
    <xf numFmtId="3" fontId="5" fillId="0" borderId="23" xfId="0" applyNumberFormat="1" applyFont="1" applyFill="1" applyBorder="1" applyAlignment="1">
      <alignment horizontal="center" vertical="top" wrapText="1"/>
    </xf>
    <xf numFmtId="3" fontId="5" fillId="0" borderId="24" xfId="0" applyNumberFormat="1" applyFont="1" applyFill="1" applyBorder="1" applyAlignment="1">
      <alignment horizontal="right" vertical="top" wrapText="1"/>
    </xf>
    <xf numFmtId="41" fontId="0" fillId="0" borderId="6" xfId="1" applyFont="1" applyBorder="1"/>
    <xf numFmtId="41" fontId="5" fillId="0" borderId="46" xfId="1" applyFont="1" applyBorder="1" applyAlignment="1">
      <alignment horizontal="right"/>
    </xf>
    <xf numFmtId="164" fontId="5" fillId="0" borderId="47" xfId="0" applyNumberFormat="1" applyFont="1" applyBorder="1" applyAlignment="1">
      <alignment horizontal="right"/>
    </xf>
    <xf numFmtId="41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100" xfId="0" applyFont="1" applyBorder="1" applyAlignment="1">
      <alignment horizontal="right"/>
    </xf>
    <xf numFmtId="41" fontId="5" fillId="0" borderId="3" xfId="1" applyFont="1" applyBorder="1" applyAlignment="1">
      <alignment horizontal="right" vertical="top" wrapText="1"/>
    </xf>
    <xf numFmtId="3" fontId="5" fillId="0" borderId="3" xfId="1" applyNumberFormat="1" applyFont="1" applyBorder="1" applyAlignment="1">
      <alignment horizontal="right"/>
    </xf>
    <xf numFmtId="41" fontId="5" fillId="0" borderId="3" xfId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41" fontId="5" fillId="0" borderId="3" xfId="0" applyNumberFormat="1" applyFont="1" applyBorder="1" applyAlignment="1">
      <alignment horizontal="right"/>
    </xf>
    <xf numFmtId="41" fontId="5" fillId="0" borderId="6" xfId="1" applyFont="1" applyBorder="1" applyAlignment="1">
      <alignment horizontal="right"/>
    </xf>
    <xf numFmtId="0" fontId="7" fillId="0" borderId="101" xfId="0" applyFont="1" applyBorder="1" applyAlignment="1">
      <alignment horizontal="center" vertical="center" wrapText="1"/>
    </xf>
    <xf numFmtId="0" fontId="7" fillId="0" borderId="101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center" wrapText="1"/>
    </xf>
    <xf numFmtId="0" fontId="7" fillId="0" borderId="102" xfId="0" applyFont="1" applyBorder="1" applyAlignment="1">
      <alignment horizontal="center" vertical="center" wrapText="1"/>
    </xf>
    <xf numFmtId="0" fontId="7" fillId="0" borderId="102" xfId="0" applyFont="1" applyBorder="1" applyAlignment="1">
      <alignment horizontal="center" vertical="top" wrapText="1"/>
    </xf>
    <xf numFmtId="0" fontId="5" fillId="6" borderId="53" xfId="0" quotePrefix="1" applyFont="1" applyFill="1" applyBorder="1" applyAlignment="1">
      <alignment horizontal="center" vertical="center"/>
    </xf>
    <xf numFmtId="0" fontId="5" fillId="6" borderId="48" xfId="0" quotePrefix="1" applyFont="1" applyFill="1" applyBorder="1" applyAlignment="1">
      <alignment horizontal="center" vertical="center"/>
    </xf>
    <xf numFmtId="0" fontId="5" fillId="6" borderId="48" xfId="0" quotePrefix="1" applyFont="1" applyFill="1" applyBorder="1" applyAlignment="1">
      <alignment horizontal="center"/>
    </xf>
    <xf numFmtId="0" fontId="5" fillId="6" borderId="49" xfId="0" quotePrefix="1" applyFont="1" applyFill="1" applyBorder="1" applyAlignment="1">
      <alignment horizontal="center"/>
    </xf>
    <xf numFmtId="0" fontId="7" fillId="0" borderId="103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center" wrapText="1"/>
    </xf>
    <xf numFmtId="0" fontId="7" fillId="0" borderId="104" xfId="0" applyFont="1" applyBorder="1" applyAlignment="1">
      <alignment horizontal="center" vertical="top" wrapText="1"/>
    </xf>
    <xf numFmtId="0" fontId="7" fillId="0" borderId="93" xfId="0" applyFont="1" applyFill="1" applyBorder="1" applyAlignment="1">
      <alignment vertical="top" wrapText="1"/>
    </xf>
    <xf numFmtId="0" fontId="4" fillId="6" borderId="105" xfId="0" quotePrefix="1" applyFont="1" applyFill="1" applyBorder="1" applyAlignment="1">
      <alignment horizontal="center" vertical="center"/>
    </xf>
    <xf numFmtId="0" fontId="4" fillId="6" borderId="106" xfId="0" quotePrefix="1" applyFont="1" applyFill="1" applyBorder="1" applyAlignment="1">
      <alignment horizontal="center" vertical="center"/>
    </xf>
    <xf numFmtId="0" fontId="4" fillId="6" borderId="106" xfId="0" quotePrefix="1" applyFont="1" applyFill="1" applyBorder="1" applyAlignment="1">
      <alignment horizontal="center"/>
    </xf>
    <xf numFmtId="0" fontId="4" fillId="6" borderId="107" xfId="0" quotePrefix="1" applyFont="1" applyFill="1" applyBorder="1" applyAlignment="1">
      <alignment horizontal="center"/>
    </xf>
    <xf numFmtId="0" fontId="5" fillId="3" borderId="33" xfId="0" quotePrefix="1" applyFont="1" applyFill="1" applyBorder="1" applyAlignment="1">
      <alignment horizontal="center" vertical="top" wrapText="1"/>
    </xf>
    <xf numFmtId="0" fontId="5" fillId="3" borderId="34" xfId="0" quotePrefix="1" applyFont="1" applyFill="1" applyBorder="1" applyAlignment="1">
      <alignment horizontal="center" vertical="top" wrapText="1"/>
    </xf>
    <xf numFmtId="0" fontId="5" fillId="3" borderId="35" xfId="0" quotePrefix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4" fillId="7" borderId="30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41" fontId="5" fillId="3" borderId="17" xfId="1" applyFont="1" applyFill="1" applyBorder="1" applyAlignment="1">
      <alignment horizontal="right" vertical="top" wrapText="1"/>
    </xf>
    <xf numFmtId="41" fontId="5" fillId="3" borderId="20" xfId="1" applyFont="1" applyFill="1" applyBorder="1" applyAlignment="1">
      <alignment horizontal="right" vertical="top" wrapText="1"/>
    </xf>
    <xf numFmtId="41" fontId="5" fillId="3" borderId="26" xfId="1" applyFont="1" applyFill="1" applyBorder="1" applyAlignment="1">
      <alignment horizontal="right" vertical="top" wrapText="1"/>
    </xf>
    <xf numFmtId="0" fontId="5" fillId="0" borderId="20" xfId="0" applyFont="1" applyBorder="1"/>
    <xf numFmtId="0" fontId="5" fillId="0" borderId="21" xfId="0" applyFont="1" applyBorder="1"/>
    <xf numFmtId="0" fontId="5" fillId="0" borderId="23" xfId="0" applyFont="1" applyBorder="1"/>
    <xf numFmtId="0" fontId="5" fillId="0" borderId="24" xfId="0" applyFont="1" applyBorder="1"/>
    <xf numFmtId="0" fontId="4" fillId="8" borderId="111" xfId="0" applyFont="1" applyFill="1" applyBorder="1" applyAlignment="1">
      <alignment horizontal="center" vertical="center" wrapText="1"/>
    </xf>
    <xf numFmtId="0" fontId="5" fillId="6" borderId="112" xfId="0" applyFont="1" applyFill="1" applyBorder="1" applyAlignment="1">
      <alignment horizontal="center" vertical="center" wrapText="1"/>
    </xf>
    <xf numFmtId="0" fontId="5" fillId="6" borderId="113" xfId="0" applyFont="1" applyFill="1" applyBorder="1" applyAlignment="1">
      <alignment vertical="center"/>
    </xf>
    <xf numFmtId="0" fontId="5" fillId="0" borderId="110" xfId="0" applyFont="1" applyBorder="1" applyAlignment="1">
      <alignment vertical="top"/>
    </xf>
    <xf numFmtId="0" fontId="5" fillId="0" borderId="108" xfId="0" applyFont="1" applyBorder="1"/>
    <xf numFmtId="0" fontId="5" fillId="0" borderId="109" xfId="0" applyFont="1" applyBorder="1"/>
    <xf numFmtId="0" fontId="5" fillId="7" borderId="114" xfId="0" quotePrefix="1" applyFont="1" applyFill="1" applyBorder="1" applyAlignment="1">
      <alignment horizontal="center" vertical="center"/>
    </xf>
    <xf numFmtId="0" fontId="5" fillId="7" borderId="115" xfId="0" quotePrefix="1" applyFont="1" applyFill="1" applyBorder="1" applyAlignment="1">
      <alignment horizontal="center"/>
    </xf>
    <xf numFmtId="0" fontId="5" fillId="7" borderId="116" xfId="0" quotePrefix="1" applyFont="1" applyFill="1" applyBorder="1" applyAlignment="1">
      <alignment horizontal="center"/>
    </xf>
    <xf numFmtId="0" fontId="5" fillId="0" borderId="29" xfId="0" applyFont="1" applyBorder="1"/>
    <xf numFmtId="0" fontId="5" fillId="0" borderId="99" xfId="0" applyFont="1" applyBorder="1"/>
    <xf numFmtId="0" fontId="4" fillId="0" borderId="16" xfId="0" applyFont="1" applyFill="1" applyBorder="1" applyAlignment="1">
      <alignment horizontal="right" vertical="top" wrapText="1"/>
    </xf>
    <xf numFmtId="0" fontId="4" fillId="0" borderId="17" xfId="0" applyFont="1" applyBorder="1"/>
    <xf numFmtId="0" fontId="4" fillId="0" borderId="18" xfId="0" applyFont="1" applyBorder="1"/>
    <xf numFmtId="0" fontId="4" fillId="0" borderId="39" xfId="0" applyFont="1" applyFill="1" applyBorder="1" applyAlignment="1">
      <alignment horizontal="right" vertical="top" wrapText="1"/>
    </xf>
    <xf numFmtId="0" fontId="4" fillId="0" borderId="108" xfId="0" applyFont="1" applyFill="1" applyBorder="1" applyAlignment="1">
      <alignment horizontal="center" vertical="top" wrapText="1"/>
    </xf>
    <xf numFmtId="3" fontId="4" fillId="0" borderId="108" xfId="0" applyNumberFormat="1" applyFont="1" applyFill="1" applyBorder="1" applyAlignment="1">
      <alignment horizontal="center" vertical="top" wrapText="1"/>
    </xf>
    <xf numFmtId="3" fontId="4" fillId="0" borderId="109" xfId="0" applyNumberFormat="1" applyFont="1" applyFill="1" applyBorder="1" applyAlignment="1">
      <alignment horizontal="right" vertical="top" wrapText="1"/>
    </xf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/>
    <xf numFmtId="0" fontId="23" fillId="0" borderId="17" xfId="0" applyFont="1" applyFill="1" applyBorder="1" applyAlignment="1">
      <alignment horizontal="center"/>
    </xf>
    <xf numFmtId="0" fontId="23" fillId="0" borderId="18" xfId="0" applyFont="1" applyFill="1" applyBorder="1" applyAlignment="1">
      <alignment horizontal="center"/>
    </xf>
    <xf numFmtId="0" fontId="5" fillId="7" borderId="53" xfId="0" quotePrefix="1" applyFont="1" applyFill="1" applyBorder="1" applyAlignment="1">
      <alignment horizontal="center" vertical="center"/>
    </xf>
    <xf numFmtId="0" fontId="5" fillId="7" borderId="48" xfId="0" quotePrefix="1" applyFont="1" applyFill="1" applyBorder="1" applyAlignment="1">
      <alignment horizontal="center" vertical="center"/>
    </xf>
    <xf numFmtId="0" fontId="5" fillId="7" borderId="48" xfId="0" quotePrefix="1" applyFont="1" applyFill="1" applyBorder="1" applyAlignment="1">
      <alignment horizontal="center"/>
    </xf>
    <xf numFmtId="0" fontId="5" fillId="7" borderId="49" xfId="0" quotePrefix="1" applyFont="1" applyFill="1" applyBorder="1" applyAlignment="1">
      <alignment horizontal="center"/>
    </xf>
    <xf numFmtId="0" fontId="8" fillId="0" borderId="93" xfId="0" applyFont="1" applyFill="1" applyBorder="1" applyAlignment="1">
      <alignment horizontal="right" vertical="top" wrapText="1"/>
    </xf>
    <xf numFmtId="165" fontId="19" fillId="0" borderId="94" xfId="0" applyNumberFormat="1" applyFont="1" applyFill="1" applyBorder="1" applyAlignment="1">
      <alignment vertical="center"/>
    </xf>
    <xf numFmtId="165" fontId="19" fillId="0" borderId="94" xfId="0" applyNumberFormat="1" applyFont="1" applyFill="1" applyBorder="1" applyAlignment="1">
      <alignment horizontal="right" vertical="center"/>
    </xf>
    <xf numFmtId="165" fontId="19" fillId="0" borderId="95" xfId="0" applyNumberFormat="1" applyFont="1" applyFill="1" applyBorder="1" applyAlignment="1">
      <alignment horizontal="right" vertical="center"/>
    </xf>
    <xf numFmtId="41" fontId="23" fillId="0" borderId="17" xfId="0" applyNumberFormat="1" applyFont="1" applyFill="1" applyBorder="1"/>
    <xf numFmtId="41" fontId="23" fillId="0" borderId="18" xfId="0" applyNumberFormat="1" applyFont="1" applyFill="1" applyBorder="1"/>
    <xf numFmtId="41" fontId="4" fillId="0" borderId="40" xfId="0" applyNumberFormat="1" applyFont="1" applyFill="1" applyBorder="1"/>
    <xf numFmtId="41" fontId="4" fillId="3" borderId="40" xfId="0" applyNumberFormat="1" applyFont="1" applyFill="1" applyBorder="1"/>
    <xf numFmtId="41" fontId="4" fillId="0" borderId="41" xfId="0" applyNumberFormat="1" applyFont="1" applyFill="1" applyBorder="1"/>
    <xf numFmtId="0" fontId="4" fillId="3" borderId="31" xfId="0" applyFont="1" applyFill="1" applyBorder="1" applyAlignment="1">
      <alignment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5" fillId="9" borderId="53" xfId="0" quotePrefix="1" applyFont="1" applyFill="1" applyBorder="1" applyAlignment="1">
      <alignment horizontal="center" vertical="center"/>
    </xf>
    <xf numFmtId="0" fontId="5" fillId="9" borderId="48" xfId="0" quotePrefix="1" applyFont="1" applyFill="1" applyBorder="1" applyAlignment="1">
      <alignment horizontal="center"/>
    </xf>
    <xf numFmtId="0" fontId="5" fillId="9" borderId="48" xfId="0" quotePrefix="1" applyFont="1" applyFill="1" applyBorder="1" applyAlignment="1">
      <alignment horizontal="center" vertical="center"/>
    </xf>
    <xf numFmtId="0" fontId="5" fillId="9" borderId="34" xfId="0" quotePrefix="1" applyFont="1" applyFill="1" applyBorder="1" applyAlignment="1">
      <alignment horizontal="center" vertical="top" wrapText="1"/>
    </xf>
    <xf numFmtId="0" fontId="5" fillId="9" borderId="35" xfId="0" quotePrefix="1" applyFont="1" applyFill="1" applyBorder="1" applyAlignment="1">
      <alignment horizontal="center" vertical="top" wrapText="1"/>
    </xf>
    <xf numFmtId="41" fontId="5" fillId="0" borderId="6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0" fontId="5" fillId="7" borderId="13" xfId="0" quotePrefix="1" applyFont="1" applyFill="1" applyBorder="1" applyAlignment="1">
      <alignment horizontal="center" vertical="center"/>
    </xf>
    <xf numFmtId="0" fontId="5" fillId="7" borderId="14" xfId="0" quotePrefix="1" applyFont="1" applyFill="1" applyBorder="1" applyAlignment="1">
      <alignment horizontal="center" vertical="center"/>
    </xf>
    <xf numFmtId="0" fontId="5" fillId="7" borderId="14" xfId="0" quotePrefix="1" applyFont="1" applyFill="1" applyBorder="1" applyAlignment="1">
      <alignment horizontal="center"/>
    </xf>
    <xf numFmtId="0" fontId="5" fillId="7" borderId="15" xfId="0" quotePrefix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/>
    </xf>
    <xf numFmtId="0" fontId="0" fillId="6" borderId="82" xfId="0" applyFill="1" applyBorder="1" applyAlignment="1">
      <alignment horizontal="center"/>
    </xf>
    <xf numFmtId="0" fontId="0" fillId="0" borderId="82" xfId="0" applyBorder="1"/>
    <xf numFmtId="0" fontId="0" fillId="0" borderId="82" xfId="0" applyBorder="1" applyAlignment="1">
      <alignment horizontal="center"/>
    </xf>
    <xf numFmtId="0" fontId="0" fillId="0" borderId="82" xfId="0" applyBorder="1" applyAlignment="1">
      <alignment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79" xfId="0" applyFill="1" applyBorder="1" applyAlignment="1">
      <alignment horizontal="center" vertical="center"/>
    </xf>
    <xf numFmtId="0" fontId="0" fillId="0" borderId="82" xfId="0" applyFill="1" applyBorder="1" applyAlignment="1">
      <alignment horizontal="center" vertical="center"/>
    </xf>
    <xf numFmtId="0" fontId="0" fillId="0" borderId="79" xfId="0" applyFill="1" applyBorder="1" applyAlignment="1">
      <alignment horizontal="center" wrapText="1"/>
    </xf>
    <xf numFmtId="0" fontId="0" fillId="0" borderId="82" xfId="0" applyFill="1" applyBorder="1" applyAlignment="1">
      <alignment horizontal="center" wrapText="1"/>
    </xf>
    <xf numFmtId="0" fontId="0" fillId="0" borderId="80" xfId="0" applyFill="1" applyBorder="1" applyAlignment="1">
      <alignment horizontal="center" wrapText="1"/>
    </xf>
    <xf numFmtId="0" fontId="0" fillId="0" borderId="83" xfId="0" applyFill="1" applyBorder="1" applyAlignment="1">
      <alignment horizontal="center" wrapText="1"/>
    </xf>
    <xf numFmtId="0" fontId="0" fillId="0" borderId="78" xfId="0" applyFill="1" applyBorder="1" applyAlignment="1">
      <alignment horizontal="center" vertical="center"/>
    </xf>
    <xf numFmtId="0" fontId="0" fillId="0" borderId="81" xfId="0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3" borderId="30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4" fillId="5" borderId="54" xfId="0" applyFont="1" applyFill="1" applyBorder="1" applyAlignment="1">
      <alignment horizontal="center" vertical="center"/>
    </xf>
    <xf numFmtId="0" fontId="4" fillId="5" borderId="5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8" fillId="4" borderId="59" xfId="0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8" fillId="0" borderId="71" xfId="0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90" xfId="0" applyFont="1" applyFill="1" applyBorder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 wrapText="1"/>
    </xf>
    <xf numFmtId="0" fontId="19" fillId="0" borderId="75" xfId="0" applyFont="1" applyFill="1" applyBorder="1" applyAlignment="1">
      <alignment horizontal="center" vertical="center" wrapText="1"/>
    </xf>
    <xf numFmtId="0" fontId="19" fillId="0" borderId="91" xfId="0" applyFont="1" applyFill="1" applyBorder="1" applyAlignment="1">
      <alignment horizontal="center" vertical="center" wrapText="1"/>
    </xf>
    <xf numFmtId="0" fontId="19" fillId="0" borderId="73" xfId="0" applyFont="1" applyFill="1" applyBorder="1" applyAlignment="1">
      <alignment horizontal="center" vertical="center" wrapText="1"/>
    </xf>
    <xf numFmtId="0" fontId="19" fillId="0" borderId="76" xfId="0" applyFont="1" applyFill="1" applyBorder="1" applyAlignment="1">
      <alignment horizontal="center" vertical="center" wrapText="1"/>
    </xf>
    <xf numFmtId="0" fontId="19" fillId="0" borderId="92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30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7" borderId="31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4" fillId="7" borderId="3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B7:M43"/>
  <sheetViews>
    <sheetView topLeftCell="A25" workbookViewId="0">
      <selection activeCell="C45" sqref="C45"/>
    </sheetView>
  </sheetViews>
  <sheetFormatPr defaultRowHeight="15"/>
  <cols>
    <col min="1" max="2" width="4.5703125" customWidth="1"/>
    <col min="3" max="3" width="14.7109375" customWidth="1"/>
    <col min="4" max="4" width="13.7109375" customWidth="1"/>
    <col min="5" max="5" width="12.28515625" customWidth="1"/>
    <col min="6" max="6" width="12.5703125" customWidth="1"/>
    <col min="7" max="7" width="17.28515625" customWidth="1"/>
    <col min="8" max="8" width="12.140625" customWidth="1"/>
    <col min="9" max="9" width="11.5703125" customWidth="1"/>
  </cols>
  <sheetData>
    <row r="7" spans="9:13">
      <c r="I7" s="4"/>
      <c r="J7" s="4"/>
      <c r="K7" s="4"/>
    </row>
    <row r="8" spans="9:13" ht="15.75">
      <c r="I8" s="5"/>
      <c r="J8" s="5"/>
      <c r="K8" s="5"/>
    </row>
    <row r="9" spans="9:13" ht="15.75">
      <c r="I9" s="5"/>
      <c r="J9" s="5"/>
      <c r="K9" s="5"/>
    </row>
    <row r="16" spans="9:13">
      <c r="J16" s="11"/>
      <c r="K16" s="82"/>
      <c r="L16" s="82"/>
      <c r="M16" s="82"/>
    </row>
    <row r="18" spans="2:13">
      <c r="J18" s="11"/>
      <c r="K18" s="82"/>
      <c r="L18" s="82"/>
      <c r="M18" s="82"/>
    </row>
    <row r="19" spans="2:13">
      <c r="J19" s="11"/>
      <c r="K19" s="82"/>
      <c r="L19" s="82"/>
      <c r="M19" s="82"/>
    </row>
    <row r="20" spans="2:13">
      <c r="J20" s="11"/>
    </row>
    <row r="28" spans="2:13">
      <c r="B28" s="254" t="s">
        <v>84</v>
      </c>
      <c r="C28" s="254"/>
      <c r="D28" s="254"/>
      <c r="E28" s="254"/>
      <c r="F28" s="254"/>
      <c r="G28" s="254"/>
      <c r="H28" s="254"/>
    </row>
    <row r="29" spans="2:13">
      <c r="B29" s="253" t="s">
        <v>49</v>
      </c>
      <c r="C29" s="253"/>
      <c r="D29" s="253"/>
      <c r="E29" s="253"/>
      <c r="F29" s="253"/>
      <c r="G29" s="253"/>
      <c r="H29" s="253"/>
    </row>
    <row r="30" spans="2:13">
      <c r="B30" s="253" t="s">
        <v>134</v>
      </c>
      <c r="C30" s="253"/>
      <c r="D30" s="253"/>
      <c r="E30" s="253"/>
      <c r="F30" s="253"/>
      <c r="G30" s="253"/>
      <c r="H30" s="253"/>
    </row>
    <row r="31" spans="2:13">
      <c r="B31" s="14"/>
      <c r="C31" s="15"/>
      <c r="D31" s="15"/>
      <c r="E31" s="15"/>
      <c r="F31" s="15"/>
      <c r="G31" s="15"/>
      <c r="H31" s="15"/>
    </row>
    <row r="32" spans="2:13">
      <c r="B32" s="15"/>
      <c r="C32" s="15"/>
      <c r="D32" s="15"/>
      <c r="E32" s="15"/>
      <c r="F32" s="15"/>
      <c r="G32" s="15"/>
      <c r="H32" s="15"/>
    </row>
    <row r="33" spans="2:8" ht="15.75" thickBot="1">
      <c r="B33" s="15"/>
      <c r="C33" s="15"/>
      <c r="D33" s="15"/>
      <c r="E33" s="15"/>
      <c r="F33" s="15"/>
      <c r="G33" s="15"/>
      <c r="H33" s="15"/>
    </row>
    <row r="34" spans="2:8" ht="16.5" thickTop="1" thickBot="1">
      <c r="B34" s="260" t="s">
        <v>51</v>
      </c>
      <c r="C34" s="256" t="s">
        <v>31</v>
      </c>
      <c r="D34" s="255" t="s">
        <v>56</v>
      </c>
      <c r="E34" s="255"/>
      <c r="F34" s="255"/>
      <c r="G34" s="256" t="s">
        <v>57</v>
      </c>
      <c r="H34" s="258" t="s">
        <v>58</v>
      </c>
    </row>
    <row r="35" spans="2:8" ht="15.75" thickBot="1">
      <c r="B35" s="261"/>
      <c r="C35" s="257"/>
      <c r="D35" s="247" t="s">
        <v>72</v>
      </c>
      <c r="E35" s="247" t="s">
        <v>59</v>
      </c>
      <c r="F35" s="247" t="s">
        <v>60</v>
      </c>
      <c r="G35" s="257"/>
      <c r="H35" s="259"/>
    </row>
    <row r="36" spans="2:8" ht="15.75" thickBot="1">
      <c r="B36" s="243" t="s">
        <v>62</v>
      </c>
      <c r="C36" s="244" t="s">
        <v>63</v>
      </c>
      <c r="D36" s="245" t="s">
        <v>64</v>
      </c>
      <c r="E36" s="245" t="s">
        <v>65</v>
      </c>
      <c r="F36" s="245" t="s">
        <v>66</v>
      </c>
      <c r="G36" s="244" t="s">
        <v>67</v>
      </c>
      <c r="H36" s="246" t="s">
        <v>68</v>
      </c>
    </row>
    <row r="37" spans="2:8">
      <c r="B37" s="48">
        <v>1</v>
      </c>
      <c r="C37" s="53">
        <v>2013</v>
      </c>
      <c r="D37" s="155">
        <v>313518</v>
      </c>
      <c r="E37" s="155">
        <v>704091</v>
      </c>
      <c r="F37" s="155">
        <v>131385</v>
      </c>
      <c r="G37" s="155">
        <v>1148994</v>
      </c>
      <c r="H37" s="156">
        <f>+(D37+F37)/E37*100</f>
        <v>63.188281060260678</v>
      </c>
    </row>
    <row r="38" spans="2:8">
      <c r="B38" s="16">
        <v>2</v>
      </c>
      <c r="C38" s="17">
        <v>2014</v>
      </c>
      <c r="D38" s="157">
        <v>180653</v>
      </c>
      <c r="E38" s="158">
        <v>1133990</v>
      </c>
      <c r="F38" s="158">
        <v>154610</v>
      </c>
      <c r="G38" s="158">
        <v>1469253</v>
      </c>
      <c r="H38" s="159">
        <v>29.56</v>
      </c>
    </row>
    <row r="39" spans="2:8">
      <c r="B39" s="16">
        <v>3</v>
      </c>
      <c r="C39" s="17">
        <v>2015</v>
      </c>
      <c r="D39" s="160">
        <v>288064</v>
      </c>
      <c r="E39" s="161">
        <f>+G39-D39-F39</f>
        <v>1028587</v>
      </c>
      <c r="F39" s="54">
        <v>163620</v>
      </c>
      <c r="G39" s="162">
        <v>1480271</v>
      </c>
      <c r="H39" s="163">
        <f>+(D39+F39)/E39*100</f>
        <v>43.913057427325057</v>
      </c>
    </row>
    <row r="40" spans="2:8">
      <c r="B40" s="16">
        <v>4</v>
      </c>
      <c r="C40" s="17">
        <v>2016</v>
      </c>
      <c r="D40" s="162">
        <v>287101</v>
      </c>
      <c r="E40" s="162">
        <v>1032300</v>
      </c>
      <c r="F40" s="162">
        <v>162209</v>
      </c>
      <c r="G40" s="164">
        <f>SUM(D40:F40)</f>
        <v>1481610</v>
      </c>
      <c r="H40" s="163">
        <f>+(D40+F40)/E40*100</f>
        <v>43.525138041267077</v>
      </c>
    </row>
    <row r="41" spans="2:8" ht="15.75" thickBot="1">
      <c r="B41" s="18">
        <v>5</v>
      </c>
      <c r="C41" s="83">
        <v>2017</v>
      </c>
      <c r="D41" s="241">
        <v>335853</v>
      </c>
      <c r="E41" s="241">
        <f>+G41-(D41+F41)</f>
        <v>1023124</v>
      </c>
      <c r="F41" s="165">
        <v>125839</v>
      </c>
      <c r="G41" s="165">
        <v>1484816</v>
      </c>
      <c r="H41" s="242">
        <f>+(D41+F41)/E41*100</f>
        <v>45.125713012303493</v>
      </c>
    </row>
    <row r="42" spans="2:8" ht="15.75" thickTop="1"/>
    <row r="43" spans="2:8">
      <c r="B43" s="252" t="s">
        <v>133</v>
      </c>
      <c r="C43" s="252"/>
      <c r="D43" s="252"/>
      <c r="E43" s="252"/>
      <c r="F43" s="252"/>
      <c r="G43" s="252"/>
    </row>
  </sheetData>
  <mergeCells count="9">
    <mergeCell ref="B43:G43"/>
    <mergeCell ref="B30:H30"/>
    <mergeCell ref="B29:H29"/>
    <mergeCell ref="B28:H28"/>
    <mergeCell ref="D34:F34"/>
    <mergeCell ref="G34:G35"/>
    <mergeCell ref="H34:H35"/>
    <mergeCell ref="C34:C35"/>
    <mergeCell ref="B34:B35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D22"/>
  <sheetViews>
    <sheetView workbookViewId="0">
      <selection activeCell="E15" sqref="E15"/>
    </sheetView>
  </sheetViews>
  <sheetFormatPr defaultRowHeight="15"/>
  <cols>
    <col min="2" max="2" width="4.85546875" customWidth="1"/>
    <col min="3" max="3" width="30.5703125" customWidth="1"/>
    <col min="4" max="4" width="17" customWidth="1"/>
    <col min="5" max="5" width="14.140625" customWidth="1"/>
  </cols>
  <sheetData>
    <row r="2" spans="2:4">
      <c r="B2" s="322" t="s">
        <v>152</v>
      </c>
      <c r="C2" s="322"/>
      <c r="D2" s="322"/>
    </row>
    <row r="4" spans="2:4">
      <c r="B4" s="248" t="s">
        <v>51</v>
      </c>
      <c r="C4" s="248" t="s">
        <v>153</v>
      </c>
      <c r="D4" s="248" t="s">
        <v>170</v>
      </c>
    </row>
    <row r="5" spans="2:4">
      <c r="B5" s="250">
        <v>1</v>
      </c>
      <c r="C5" s="249" t="s">
        <v>154</v>
      </c>
      <c r="D5" s="249"/>
    </row>
    <row r="6" spans="2:4">
      <c r="B6" s="250">
        <v>2</v>
      </c>
      <c r="C6" s="249" t="s">
        <v>155</v>
      </c>
      <c r="D6" s="249"/>
    </row>
    <row r="7" spans="2:4">
      <c r="B7" s="250"/>
      <c r="C7" s="249" t="s">
        <v>156</v>
      </c>
      <c r="D7" s="249"/>
    </row>
    <row r="8" spans="2:4">
      <c r="B8" s="250"/>
      <c r="C8" s="249" t="s">
        <v>157</v>
      </c>
      <c r="D8" s="249"/>
    </row>
    <row r="9" spans="2:4">
      <c r="B9" s="250"/>
      <c r="C9" s="249" t="s">
        <v>158</v>
      </c>
      <c r="D9" s="249"/>
    </row>
    <row r="10" spans="2:4">
      <c r="B10" s="250"/>
      <c r="C10" s="249" t="s">
        <v>1</v>
      </c>
      <c r="D10" s="249"/>
    </row>
    <row r="11" spans="2:4">
      <c r="B11" s="250"/>
      <c r="C11" s="249" t="s">
        <v>159</v>
      </c>
      <c r="D11" s="249"/>
    </row>
    <row r="12" spans="2:4">
      <c r="B12" s="250"/>
      <c r="C12" s="249" t="s">
        <v>160</v>
      </c>
      <c r="D12" s="249"/>
    </row>
    <row r="13" spans="2:4">
      <c r="B13" s="250"/>
      <c r="C13" s="249" t="s">
        <v>161</v>
      </c>
      <c r="D13" s="249"/>
    </row>
    <row r="14" spans="2:4">
      <c r="B14" s="250">
        <v>3</v>
      </c>
      <c r="C14" s="249" t="s">
        <v>162</v>
      </c>
      <c r="D14" s="249"/>
    </row>
    <row r="15" spans="2:4">
      <c r="B15" s="250">
        <v>4</v>
      </c>
      <c r="C15" s="249" t="s">
        <v>163</v>
      </c>
      <c r="D15" s="249"/>
    </row>
    <row r="16" spans="2:4">
      <c r="B16" s="250"/>
      <c r="C16" s="249" t="s">
        <v>164</v>
      </c>
      <c r="D16" s="249"/>
    </row>
    <row r="17" spans="2:4">
      <c r="B17" s="250"/>
      <c r="C17" s="249" t="s">
        <v>165</v>
      </c>
      <c r="D17" s="249"/>
    </row>
    <row r="18" spans="2:4">
      <c r="B18" s="250">
        <v>5</v>
      </c>
      <c r="C18" s="249" t="s">
        <v>166</v>
      </c>
      <c r="D18" s="249"/>
    </row>
    <row r="19" spans="2:4">
      <c r="B19" s="250"/>
      <c r="C19" s="249" t="s">
        <v>167</v>
      </c>
      <c r="D19" s="249"/>
    </row>
    <row r="20" spans="2:4">
      <c r="B20" s="250"/>
      <c r="C20" s="249" t="s">
        <v>169</v>
      </c>
      <c r="D20" s="249"/>
    </row>
    <row r="21" spans="2:4">
      <c r="B21" s="250">
        <v>6</v>
      </c>
      <c r="C21" s="249" t="s">
        <v>168</v>
      </c>
      <c r="D21" s="249"/>
    </row>
    <row r="22" spans="2:4" ht="30">
      <c r="B22" s="250">
        <v>7</v>
      </c>
      <c r="C22" s="251" t="s">
        <v>171</v>
      </c>
      <c r="D22" s="249"/>
    </row>
  </sheetData>
  <mergeCells count="1">
    <mergeCell ref="B2:D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3:N35"/>
  <sheetViews>
    <sheetView topLeftCell="A13" workbookViewId="0">
      <selection activeCell="G29" sqref="G29"/>
    </sheetView>
  </sheetViews>
  <sheetFormatPr defaultRowHeight="15"/>
  <cols>
    <col min="1" max="1" width="11.5703125" customWidth="1"/>
    <col min="2" max="2" width="7.85546875" customWidth="1"/>
    <col min="3" max="3" width="11.85546875" customWidth="1"/>
    <col min="4" max="4" width="16.5703125" customWidth="1"/>
    <col min="5" max="5" width="16.7109375" customWidth="1"/>
    <col min="6" max="6" width="19.42578125" customWidth="1"/>
    <col min="7" max="7" width="14.42578125" customWidth="1"/>
  </cols>
  <sheetData>
    <row r="13" spans="2:10" ht="15.75">
      <c r="B13" s="263" t="s">
        <v>85</v>
      </c>
      <c r="C13" s="263"/>
      <c r="D13" s="263"/>
      <c r="E13" s="263"/>
      <c r="F13" s="263"/>
      <c r="G13" s="263"/>
      <c r="H13" s="3"/>
      <c r="I13" s="3"/>
      <c r="J13" s="3"/>
    </row>
    <row r="14" spans="2:10" ht="15.75">
      <c r="B14" s="262" t="s">
        <v>97</v>
      </c>
      <c r="C14" s="262"/>
      <c r="D14" s="262"/>
      <c r="E14" s="262"/>
      <c r="F14" s="262"/>
      <c r="G14" s="262"/>
      <c r="H14" s="3"/>
      <c r="I14" s="3"/>
      <c r="J14" s="3"/>
    </row>
    <row r="15" spans="2:10" ht="15.75">
      <c r="B15" s="10" t="s">
        <v>120</v>
      </c>
      <c r="C15" s="10"/>
      <c r="D15" s="10"/>
      <c r="E15" s="10"/>
      <c r="F15" s="10"/>
      <c r="G15" s="10"/>
      <c r="H15" s="3"/>
      <c r="I15" s="3"/>
      <c r="J15" s="3"/>
    </row>
    <row r="16" spans="2:10" ht="15.75" thickBot="1"/>
    <row r="17" spans="2:14" ht="15.75" thickTop="1">
      <c r="B17" s="270" t="s">
        <v>51</v>
      </c>
      <c r="C17" s="264" t="s">
        <v>31</v>
      </c>
      <c r="D17" s="266" t="s">
        <v>55</v>
      </c>
      <c r="E17" s="266" t="s">
        <v>52</v>
      </c>
      <c r="F17" s="266" t="s">
        <v>53</v>
      </c>
      <c r="G17" s="268" t="s">
        <v>54</v>
      </c>
    </row>
    <row r="18" spans="2:14">
      <c r="B18" s="271"/>
      <c r="C18" s="265"/>
      <c r="D18" s="267"/>
      <c r="E18" s="267"/>
      <c r="F18" s="267"/>
      <c r="G18" s="269"/>
    </row>
    <row r="19" spans="2:14" ht="15.75" thickBot="1">
      <c r="B19" s="103" t="s">
        <v>62</v>
      </c>
      <c r="C19" s="104" t="s">
        <v>63</v>
      </c>
      <c r="D19" s="105" t="s">
        <v>64</v>
      </c>
      <c r="E19" s="105" t="s">
        <v>65</v>
      </c>
      <c r="F19" s="105" t="s">
        <v>66</v>
      </c>
      <c r="G19" s="106" t="s">
        <v>67</v>
      </c>
    </row>
    <row r="20" spans="2:14">
      <c r="B20" s="97">
        <v>1</v>
      </c>
      <c r="C20" s="98">
        <v>2013</v>
      </c>
      <c r="D20" s="99">
        <v>1148994</v>
      </c>
      <c r="E20" s="100">
        <v>179500</v>
      </c>
      <c r="F20" s="101">
        <v>15.62</v>
      </c>
      <c r="G20" s="102">
        <v>315566</v>
      </c>
      <c r="K20" s="86"/>
      <c r="L20" s="86"/>
      <c r="N20" s="86"/>
    </row>
    <row r="21" spans="2:14">
      <c r="B21" s="87">
        <v>2</v>
      </c>
      <c r="C21" s="88">
        <v>2014</v>
      </c>
      <c r="D21" s="92">
        <v>1469253</v>
      </c>
      <c r="E21" s="90">
        <f>+E20-2010</f>
        <v>177490</v>
      </c>
      <c r="F21" s="91">
        <v>14.58</v>
      </c>
      <c r="G21" s="93">
        <v>372278</v>
      </c>
      <c r="K21" s="86"/>
      <c r="L21" s="86"/>
    </row>
    <row r="22" spans="2:14">
      <c r="B22" s="87">
        <v>3</v>
      </c>
      <c r="C22" s="88">
        <v>2015</v>
      </c>
      <c r="D22" s="89">
        <v>1480271</v>
      </c>
      <c r="E22" s="90">
        <f>+E21-2010</f>
        <v>175480</v>
      </c>
      <c r="F22" s="91">
        <v>13.46</v>
      </c>
      <c r="G22" s="93">
        <v>428990</v>
      </c>
      <c r="K22" s="86"/>
      <c r="L22" s="86"/>
    </row>
    <row r="23" spans="2:14">
      <c r="B23" s="87">
        <v>4</v>
      </c>
      <c r="C23" s="88">
        <v>2016</v>
      </c>
      <c r="D23" s="89">
        <v>1486426</v>
      </c>
      <c r="E23" s="90">
        <v>172300</v>
      </c>
      <c r="F23" s="91">
        <v>13.25</v>
      </c>
      <c r="G23" s="94"/>
      <c r="K23" s="86"/>
      <c r="L23" s="86"/>
      <c r="N23" s="86"/>
    </row>
    <row r="24" spans="2:14" ht="15.75" thickBot="1">
      <c r="B24" s="95">
        <v>5</v>
      </c>
      <c r="C24" s="96">
        <v>2017</v>
      </c>
      <c r="D24" s="154">
        <v>1484816</v>
      </c>
      <c r="E24" s="154">
        <v>163015</v>
      </c>
      <c r="F24" s="84">
        <v>13.98</v>
      </c>
      <c r="G24" s="85"/>
      <c r="K24" s="12"/>
      <c r="L24" s="13"/>
    </row>
    <row r="25" spans="2:14" ht="15.75" thickTop="1"/>
    <row r="26" spans="2:14">
      <c r="B26" s="252" t="s">
        <v>132</v>
      </c>
      <c r="C26" s="252"/>
      <c r="D26" s="252"/>
      <c r="E26" s="252"/>
      <c r="F26" s="252"/>
      <c r="G26" s="252"/>
    </row>
    <row r="31" spans="2:14" ht="15.75">
      <c r="J31" s="2"/>
    </row>
    <row r="35" spans="4:9" ht="15.75">
      <c r="D35" s="2"/>
      <c r="E35" s="2"/>
      <c r="F35" s="2"/>
      <c r="G35" s="2"/>
      <c r="H35" s="2"/>
      <c r="I35" s="2"/>
    </row>
  </sheetData>
  <mergeCells count="9">
    <mergeCell ref="B14:G14"/>
    <mergeCell ref="B13:G13"/>
    <mergeCell ref="B26:G26"/>
    <mergeCell ref="C17:C18"/>
    <mergeCell ref="D17:D18"/>
    <mergeCell ref="E17:E18"/>
    <mergeCell ref="F17:F18"/>
    <mergeCell ref="G17:G18"/>
    <mergeCell ref="B17:B18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B1:G40"/>
  <sheetViews>
    <sheetView topLeftCell="A25" zoomScale="120" zoomScaleNormal="120" workbookViewId="0">
      <selection activeCell="C35" sqref="C35"/>
    </sheetView>
  </sheetViews>
  <sheetFormatPr defaultRowHeight="15"/>
  <cols>
    <col min="1" max="1" width="4.7109375" customWidth="1"/>
    <col min="2" max="2" width="17.85546875" customWidth="1"/>
    <col min="3" max="3" width="10" customWidth="1"/>
    <col min="4" max="4" width="11" customWidth="1"/>
    <col min="5" max="5" width="16.28515625" customWidth="1"/>
    <col min="6" max="6" width="11" customWidth="1"/>
    <col min="7" max="7" width="11.7109375" customWidth="1"/>
  </cols>
  <sheetData>
    <row r="1" spans="2:7">
      <c r="B1" s="254" t="s">
        <v>86</v>
      </c>
      <c r="C1" s="254"/>
      <c r="D1" s="254"/>
      <c r="E1" s="254"/>
      <c r="F1" s="254"/>
      <c r="G1" s="254"/>
    </row>
    <row r="2" spans="2:7">
      <c r="B2" s="273" t="s">
        <v>0</v>
      </c>
      <c r="C2" s="273"/>
      <c r="D2" s="273"/>
      <c r="E2" s="273"/>
      <c r="F2" s="273"/>
      <c r="G2" s="273"/>
    </row>
    <row r="3" spans="2:7">
      <c r="B3" s="273" t="s">
        <v>121</v>
      </c>
      <c r="C3" s="273"/>
      <c r="D3" s="273"/>
      <c r="E3" s="273"/>
      <c r="F3" s="273"/>
      <c r="G3" s="273"/>
    </row>
    <row r="4" spans="2:7" ht="15.75" thickBot="1">
      <c r="B4" s="1"/>
      <c r="C4" s="15"/>
      <c r="D4" s="15"/>
      <c r="E4" s="15"/>
      <c r="F4" s="15"/>
      <c r="G4" s="15"/>
    </row>
    <row r="5" spans="2:7">
      <c r="B5" s="274" t="s">
        <v>1</v>
      </c>
      <c r="C5" s="277" t="s">
        <v>3</v>
      </c>
      <c r="D5" s="232"/>
      <c r="E5" s="232"/>
      <c r="F5" s="277" t="s">
        <v>2</v>
      </c>
      <c r="G5" s="280"/>
    </row>
    <row r="6" spans="2:7" ht="15.75" thickBot="1">
      <c r="B6" s="275"/>
      <c r="C6" s="278"/>
      <c r="D6" s="279" t="s">
        <v>83</v>
      </c>
      <c r="E6" s="279"/>
      <c r="F6" s="279"/>
      <c r="G6" s="281"/>
    </row>
    <row r="7" spans="2:7" ht="26.25" thickBot="1">
      <c r="B7" s="276"/>
      <c r="C7" s="279"/>
      <c r="D7" s="233" t="s">
        <v>61</v>
      </c>
      <c r="E7" s="233" t="s">
        <v>82</v>
      </c>
      <c r="F7" s="234" t="s">
        <v>4</v>
      </c>
      <c r="G7" s="235" t="s">
        <v>50</v>
      </c>
    </row>
    <row r="8" spans="2:7" ht="15.75" thickBot="1">
      <c r="B8" s="236" t="s">
        <v>62</v>
      </c>
      <c r="C8" s="237" t="s">
        <v>63</v>
      </c>
      <c r="D8" s="238" t="s">
        <v>64</v>
      </c>
      <c r="E8" s="238" t="s">
        <v>65</v>
      </c>
      <c r="F8" s="239" t="s">
        <v>66</v>
      </c>
      <c r="G8" s="240" t="s">
        <v>67</v>
      </c>
    </row>
    <row r="9" spans="2:7">
      <c r="B9" s="9" t="s">
        <v>5</v>
      </c>
      <c r="C9" s="20">
        <v>5181</v>
      </c>
      <c r="D9" s="20">
        <v>3858</v>
      </c>
      <c r="E9" s="20">
        <v>694440</v>
      </c>
      <c r="F9" s="190">
        <v>21528</v>
      </c>
      <c r="G9" s="21">
        <v>1088</v>
      </c>
    </row>
    <row r="10" spans="2:7">
      <c r="B10" s="8" t="s">
        <v>6</v>
      </c>
      <c r="C10" s="22">
        <v>5538</v>
      </c>
      <c r="D10" s="22">
        <v>4128</v>
      </c>
      <c r="E10" s="22">
        <v>743040</v>
      </c>
      <c r="F10" s="191">
        <v>21329</v>
      </c>
      <c r="G10" s="23">
        <v>1303</v>
      </c>
    </row>
    <row r="11" spans="2:7">
      <c r="B11" s="8" t="s">
        <v>7</v>
      </c>
      <c r="C11" s="22">
        <v>6754</v>
      </c>
      <c r="D11" s="22">
        <v>5103</v>
      </c>
      <c r="E11" s="22">
        <v>918540</v>
      </c>
      <c r="F11" s="191">
        <v>26688</v>
      </c>
      <c r="G11" s="23">
        <v>1262</v>
      </c>
    </row>
    <row r="12" spans="2:7">
      <c r="B12" s="8" t="s">
        <v>8</v>
      </c>
      <c r="C12" s="22">
        <v>9838</v>
      </c>
      <c r="D12" s="22">
        <v>8113</v>
      </c>
      <c r="E12" s="22">
        <v>1460340</v>
      </c>
      <c r="F12" s="191">
        <v>37735</v>
      </c>
      <c r="G12" s="23">
        <v>1185</v>
      </c>
    </row>
    <row r="13" spans="2:7">
      <c r="B13" s="8" t="s">
        <v>9</v>
      </c>
      <c r="C13" s="22">
        <v>8266</v>
      </c>
      <c r="D13" s="22">
        <v>6198</v>
      </c>
      <c r="E13" s="22">
        <v>1115640</v>
      </c>
      <c r="F13" s="191">
        <v>31212</v>
      </c>
      <c r="G13" s="23">
        <v>1467</v>
      </c>
    </row>
    <row r="14" spans="2:7">
      <c r="B14" s="8" t="s">
        <v>10</v>
      </c>
      <c r="C14" s="22">
        <v>10650</v>
      </c>
      <c r="D14" s="22">
        <v>8618</v>
      </c>
      <c r="E14" s="22">
        <v>1551240</v>
      </c>
      <c r="F14" s="191">
        <v>42121</v>
      </c>
      <c r="G14" s="23">
        <v>1961</v>
      </c>
    </row>
    <row r="15" spans="2:7">
      <c r="B15" s="8" t="s">
        <v>11</v>
      </c>
      <c r="C15" s="22">
        <v>2814</v>
      </c>
      <c r="D15" s="22">
        <v>2266</v>
      </c>
      <c r="E15" s="22">
        <v>407880</v>
      </c>
      <c r="F15" s="191">
        <v>12380</v>
      </c>
      <c r="G15" s="23">
        <v>868</v>
      </c>
    </row>
    <row r="16" spans="2:7">
      <c r="B16" s="8" t="s">
        <v>12</v>
      </c>
      <c r="C16" s="22">
        <v>1639</v>
      </c>
      <c r="D16" s="22">
        <v>1312</v>
      </c>
      <c r="E16" s="22">
        <v>236160</v>
      </c>
      <c r="F16" s="191">
        <v>6865</v>
      </c>
      <c r="G16" s="23">
        <v>666</v>
      </c>
    </row>
    <row r="17" spans="2:7">
      <c r="B17" s="8" t="s">
        <v>13</v>
      </c>
      <c r="C17" s="22">
        <v>5538</v>
      </c>
      <c r="D17" s="22">
        <v>4589</v>
      </c>
      <c r="E17" s="22">
        <v>826020</v>
      </c>
      <c r="F17" s="191">
        <v>23841</v>
      </c>
      <c r="G17" s="23">
        <v>1952</v>
      </c>
    </row>
    <row r="18" spans="2:7">
      <c r="B18" s="8" t="s">
        <v>14</v>
      </c>
      <c r="C18" s="22">
        <v>5078</v>
      </c>
      <c r="D18" s="22">
        <v>3994</v>
      </c>
      <c r="E18" s="22">
        <v>718920</v>
      </c>
      <c r="F18" s="191">
        <v>20497</v>
      </c>
      <c r="G18" s="23">
        <v>960</v>
      </c>
    </row>
    <row r="19" spans="2:7" ht="17.25" customHeight="1">
      <c r="B19" s="8" t="s">
        <v>15</v>
      </c>
      <c r="C19" s="22">
        <v>3860</v>
      </c>
      <c r="D19" s="22">
        <v>3345</v>
      </c>
      <c r="E19" s="22">
        <v>602100</v>
      </c>
      <c r="F19" s="191">
        <v>14142</v>
      </c>
      <c r="G19" s="23">
        <v>993</v>
      </c>
    </row>
    <row r="20" spans="2:7">
      <c r="B20" s="8" t="s">
        <v>16</v>
      </c>
      <c r="C20" s="22">
        <v>4528</v>
      </c>
      <c r="D20" s="22">
        <v>3308</v>
      </c>
      <c r="E20" s="22">
        <v>595440</v>
      </c>
      <c r="F20" s="191">
        <v>18622</v>
      </c>
      <c r="G20" s="23">
        <v>1406</v>
      </c>
    </row>
    <row r="21" spans="2:7">
      <c r="B21" s="8" t="s">
        <v>17</v>
      </c>
      <c r="C21" s="22">
        <v>7092</v>
      </c>
      <c r="D21" s="22">
        <v>5235</v>
      </c>
      <c r="E21" s="22">
        <v>942300</v>
      </c>
      <c r="F21" s="191">
        <v>29795</v>
      </c>
      <c r="G21" s="23">
        <v>1340</v>
      </c>
    </row>
    <row r="22" spans="2:7">
      <c r="B22" s="8" t="s">
        <v>18</v>
      </c>
      <c r="C22" s="22">
        <v>5571</v>
      </c>
      <c r="D22" s="22">
        <v>3995</v>
      </c>
      <c r="E22" s="22">
        <v>719100</v>
      </c>
      <c r="F22" s="191">
        <v>21960</v>
      </c>
      <c r="G22" s="23">
        <v>1097</v>
      </c>
    </row>
    <row r="23" spans="2:7">
      <c r="B23" s="8" t="s">
        <v>19</v>
      </c>
      <c r="C23" s="22">
        <v>5881</v>
      </c>
      <c r="D23" s="22">
        <v>4776</v>
      </c>
      <c r="E23" s="22">
        <v>859680</v>
      </c>
      <c r="F23" s="191">
        <v>23285</v>
      </c>
      <c r="G23" s="23">
        <v>1306</v>
      </c>
    </row>
    <row r="24" spans="2:7">
      <c r="B24" s="8" t="s">
        <v>20</v>
      </c>
      <c r="C24" s="22">
        <v>6447</v>
      </c>
      <c r="D24" s="22">
        <v>5129</v>
      </c>
      <c r="E24" s="22">
        <v>923220</v>
      </c>
      <c r="F24" s="191">
        <v>27087</v>
      </c>
      <c r="G24" s="23">
        <v>1366</v>
      </c>
    </row>
    <row r="25" spans="2:7">
      <c r="B25" s="8" t="s">
        <v>21</v>
      </c>
      <c r="C25" s="22">
        <v>7133</v>
      </c>
      <c r="D25" s="22">
        <v>5601</v>
      </c>
      <c r="E25" s="22">
        <v>1008180</v>
      </c>
      <c r="F25" s="191">
        <v>28940</v>
      </c>
      <c r="G25" s="23">
        <v>1365</v>
      </c>
    </row>
    <row r="26" spans="2:7">
      <c r="B26" s="8" t="s">
        <v>22</v>
      </c>
      <c r="C26" s="22">
        <v>3720</v>
      </c>
      <c r="D26" s="22">
        <v>3005</v>
      </c>
      <c r="E26" s="22">
        <v>540900</v>
      </c>
      <c r="F26" s="191">
        <v>15332</v>
      </c>
      <c r="G26" s="23">
        <v>995</v>
      </c>
    </row>
    <row r="27" spans="2:7">
      <c r="B27" s="8" t="s">
        <v>23</v>
      </c>
      <c r="C27" s="22">
        <v>3463</v>
      </c>
      <c r="D27" s="22">
        <v>2461</v>
      </c>
      <c r="E27" s="22">
        <v>442980</v>
      </c>
      <c r="F27" s="191">
        <v>14625</v>
      </c>
      <c r="G27" s="23">
        <v>1179</v>
      </c>
    </row>
    <row r="28" spans="2:7">
      <c r="B28" s="8" t="s">
        <v>24</v>
      </c>
      <c r="C28" s="22">
        <v>4194</v>
      </c>
      <c r="D28" s="22">
        <v>3375</v>
      </c>
      <c r="E28" s="22">
        <v>607500</v>
      </c>
      <c r="F28" s="191">
        <v>18014</v>
      </c>
      <c r="G28" s="23">
        <v>1259</v>
      </c>
    </row>
    <row r="29" spans="2:7">
      <c r="B29" s="8" t="s">
        <v>25</v>
      </c>
      <c r="C29" s="22">
        <v>6203</v>
      </c>
      <c r="D29" s="22">
        <v>4764</v>
      </c>
      <c r="E29" s="22">
        <v>857520</v>
      </c>
      <c r="F29" s="191">
        <v>24863</v>
      </c>
      <c r="G29" s="23">
        <v>1387</v>
      </c>
    </row>
    <row r="30" spans="2:7">
      <c r="B30" s="8" t="s">
        <v>26</v>
      </c>
      <c r="C30" s="22">
        <v>6741</v>
      </c>
      <c r="D30" s="22">
        <v>6100</v>
      </c>
      <c r="E30" s="22">
        <v>1098000</v>
      </c>
      <c r="F30" s="191">
        <v>26272</v>
      </c>
      <c r="G30" s="23">
        <v>1345</v>
      </c>
    </row>
    <row r="31" spans="2:7">
      <c r="B31" s="8" t="s">
        <v>27</v>
      </c>
      <c r="C31" s="22">
        <v>4606</v>
      </c>
      <c r="D31" s="22">
        <v>4738</v>
      </c>
      <c r="E31" s="22">
        <v>852840</v>
      </c>
      <c r="F31" s="191">
        <v>19675</v>
      </c>
      <c r="G31" s="23">
        <v>1149</v>
      </c>
    </row>
    <row r="32" spans="2:7" ht="15.75" customHeight="1">
      <c r="B32" s="8" t="s">
        <v>28</v>
      </c>
      <c r="C32" s="22">
        <v>2359</v>
      </c>
      <c r="D32" s="22">
        <v>1802</v>
      </c>
      <c r="E32" s="22">
        <v>324360</v>
      </c>
      <c r="F32" s="191">
        <v>10382</v>
      </c>
      <c r="G32" s="23">
        <v>1079</v>
      </c>
    </row>
    <row r="33" spans="2:7" ht="15.75" customHeight="1">
      <c r="B33" s="8" t="s">
        <v>29</v>
      </c>
      <c r="C33" s="22">
        <v>2279</v>
      </c>
      <c r="D33" s="22">
        <v>1607</v>
      </c>
      <c r="E33" s="22">
        <v>289260</v>
      </c>
      <c r="F33" s="191">
        <v>9891</v>
      </c>
      <c r="G33" s="23">
        <v>1340</v>
      </c>
    </row>
    <row r="34" spans="2:7" ht="15.75" thickBot="1">
      <c r="B34" s="24" t="s">
        <v>30</v>
      </c>
      <c r="C34" s="25">
        <v>2373</v>
      </c>
      <c r="D34" s="25">
        <v>1820</v>
      </c>
      <c r="E34" s="25">
        <v>327600</v>
      </c>
      <c r="F34" s="192">
        <v>10848</v>
      </c>
      <c r="G34" s="26">
        <v>1082</v>
      </c>
    </row>
    <row r="35" spans="2:7">
      <c r="B35" s="211" t="s">
        <v>122</v>
      </c>
      <c r="C35" s="229">
        <f t="shared" ref="C35" si="0">SUM(C9:C34)</f>
        <v>137746</v>
      </c>
      <c r="D35" s="229">
        <f>SUM(D9:D34)</f>
        <v>109240</v>
      </c>
      <c r="E35" s="229">
        <f t="shared" ref="E35:G35" si="1">SUM(E9:E34)</f>
        <v>19663200</v>
      </c>
      <c r="F35" s="230">
        <f t="shared" si="1"/>
        <v>557929</v>
      </c>
      <c r="G35" s="231">
        <f t="shared" si="1"/>
        <v>32400</v>
      </c>
    </row>
    <row r="36" spans="2:7">
      <c r="B36" s="107">
        <v>2016</v>
      </c>
      <c r="C36" s="111">
        <v>137746</v>
      </c>
      <c r="D36" s="111">
        <v>108527</v>
      </c>
      <c r="E36" s="111">
        <v>19534860</v>
      </c>
      <c r="F36" s="111">
        <v>557929</v>
      </c>
      <c r="G36" s="112">
        <v>32411</v>
      </c>
    </row>
    <row r="37" spans="2:7">
      <c r="B37" s="107">
        <v>2015</v>
      </c>
      <c r="C37" s="108">
        <v>137746</v>
      </c>
      <c r="D37" s="108">
        <v>108527</v>
      </c>
      <c r="E37" s="108">
        <v>22790670</v>
      </c>
      <c r="F37" s="109">
        <v>557929</v>
      </c>
      <c r="G37" s="110">
        <v>32671</v>
      </c>
    </row>
    <row r="38" spans="2:7">
      <c r="B38" s="107">
        <v>2014</v>
      </c>
      <c r="C38" s="108">
        <v>137771</v>
      </c>
      <c r="D38" s="108">
        <v>108527</v>
      </c>
      <c r="E38" s="108">
        <v>21162765</v>
      </c>
      <c r="F38" s="109">
        <v>558202</v>
      </c>
      <c r="G38" s="110">
        <v>30908</v>
      </c>
    </row>
    <row r="39" spans="2:7" ht="15.75" thickBot="1">
      <c r="B39" s="113">
        <v>2013</v>
      </c>
      <c r="C39" s="114">
        <v>137771</v>
      </c>
      <c r="D39" s="114">
        <v>130007</v>
      </c>
      <c r="E39" s="114">
        <v>21162765</v>
      </c>
      <c r="F39" s="114">
        <v>557929</v>
      </c>
      <c r="G39" s="115">
        <v>25000</v>
      </c>
    </row>
    <row r="40" spans="2:7" ht="15.75" thickTop="1">
      <c r="B40" s="272" t="s">
        <v>123</v>
      </c>
      <c r="C40" s="272"/>
      <c r="D40" s="272"/>
      <c r="E40" s="272"/>
      <c r="F40" s="272"/>
      <c r="G40" s="272"/>
    </row>
  </sheetData>
  <mergeCells count="8">
    <mergeCell ref="B40:G40"/>
    <mergeCell ref="B1:G1"/>
    <mergeCell ref="B2:G2"/>
    <mergeCell ref="B3:G3"/>
    <mergeCell ref="B5:B7"/>
    <mergeCell ref="C5:C7"/>
    <mergeCell ref="F5:G6"/>
    <mergeCell ref="D6:E6"/>
  </mergeCells>
  <pageMargins left="0.7" right="0.7" top="0.75" bottom="0.75" header="0.3" footer="0.3"/>
  <pageSetup paperSize="9" scale="95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B1:O37"/>
  <sheetViews>
    <sheetView zoomScale="90" zoomScaleNormal="90" workbookViewId="0">
      <selection activeCell="B2" sqref="B2:O2"/>
    </sheetView>
  </sheetViews>
  <sheetFormatPr defaultRowHeight="15"/>
  <cols>
    <col min="1" max="1" width="5.42578125" customWidth="1"/>
    <col min="2" max="2" width="17" customWidth="1"/>
  </cols>
  <sheetData>
    <row r="1" spans="2:15">
      <c r="B1" s="254" t="s">
        <v>87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pans="2:15">
      <c r="B2" s="273" t="s">
        <v>33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</row>
    <row r="3" spans="2:15">
      <c r="B3" s="282" t="s">
        <v>124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</row>
    <row r="4" spans="2:15" ht="15.75" thickBot="1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</row>
    <row r="5" spans="2:15" ht="39.75" thickTop="1" thickBot="1">
      <c r="B5" s="197" t="s">
        <v>34</v>
      </c>
      <c r="C5" s="198" t="s">
        <v>137</v>
      </c>
      <c r="D5" s="198" t="s">
        <v>138</v>
      </c>
      <c r="E5" s="198" t="s">
        <v>139</v>
      </c>
      <c r="F5" s="198" t="s">
        <v>140</v>
      </c>
      <c r="G5" s="198" t="s">
        <v>141</v>
      </c>
      <c r="H5" s="198" t="s">
        <v>142</v>
      </c>
      <c r="I5" s="198" t="s">
        <v>143</v>
      </c>
      <c r="J5" s="198" t="s">
        <v>144</v>
      </c>
      <c r="K5" s="198" t="s">
        <v>145</v>
      </c>
      <c r="L5" s="198" t="s">
        <v>146</v>
      </c>
      <c r="M5" s="198" t="s">
        <v>147</v>
      </c>
      <c r="N5" s="198" t="s">
        <v>148</v>
      </c>
      <c r="O5" s="199" t="s">
        <v>151</v>
      </c>
    </row>
    <row r="6" spans="2:15" ht="15.75" thickBot="1">
      <c r="B6" s="203" t="s">
        <v>62</v>
      </c>
      <c r="C6" s="204" t="s">
        <v>63</v>
      </c>
      <c r="D6" s="204" t="s">
        <v>64</v>
      </c>
      <c r="E6" s="204" t="s">
        <v>65</v>
      </c>
      <c r="F6" s="204" t="s">
        <v>66</v>
      </c>
      <c r="G6" s="204" t="s">
        <v>67</v>
      </c>
      <c r="H6" s="204" t="s">
        <v>68</v>
      </c>
      <c r="I6" s="204" t="s">
        <v>69</v>
      </c>
      <c r="J6" s="204" t="s">
        <v>70</v>
      </c>
      <c r="K6" s="204" t="s">
        <v>71</v>
      </c>
      <c r="L6" s="204" t="s">
        <v>109</v>
      </c>
      <c r="M6" s="204" t="s">
        <v>110</v>
      </c>
      <c r="N6" s="204" t="s">
        <v>111</v>
      </c>
      <c r="O6" s="205" t="s">
        <v>149</v>
      </c>
    </row>
    <row r="7" spans="2:15">
      <c r="B7" s="200" t="s">
        <v>35</v>
      </c>
      <c r="C7" s="201">
        <v>150</v>
      </c>
      <c r="D7" s="201">
        <v>88</v>
      </c>
      <c r="E7" s="201">
        <v>52</v>
      </c>
      <c r="F7" s="201">
        <v>30</v>
      </c>
      <c r="G7" s="201">
        <v>18</v>
      </c>
      <c r="H7" s="201">
        <v>11</v>
      </c>
      <c r="I7" s="201">
        <v>7</v>
      </c>
      <c r="J7" s="201">
        <v>4</v>
      </c>
      <c r="K7" s="201">
        <v>10</v>
      </c>
      <c r="L7" s="201">
        <v>126</v>
      </c>
      <c r="M7" s="201">
        <v>55</v>
      </c>
      <c r="N7" s="201">
        <v>41</v>
      </c>
      <c r="O7" s="202">
        <f t="shared" ref="O7:O33" si="0">SUM(C7:N7)</f>
        <v>592</v>
      </c>
    </row>
    <row r="8" spans="2:15">
      <c r="B8" s="8" t="s">
        <v>6</v>
      </c>
      <c r="C8" s="193">
        <v>171</v>
      </c>
      <c r="D8" s="193">
        <v>78</v>
      </c>
      <c r="E8" s="193">
        <v>55</v>
      </c>
      <c r="F8" s="193">
        <v>26</v>
      </c>
      <c r="G8" s="193">
        <v>22</v>
      </c>
      <c r="H8" s="193">
        <v>5</v>
      </c>
      <c r="I8" s="193">
        <v>4</v>
      </c>
      <c r="J8" s="193">
        <v>16</v>
      </c>
      <c r="K8" s="193">
        <v>14</v>
      </c>
      <c r="L8" s="193">
        <v>149</v>
      </c>
      <c r="M8" s="193">
        <v>70</v>
      </c>
      <c r="N8" s="193">
        <v>93</v>
      </c>
      <c r="O8" s="194">
        <f t="shared" si="0"/>
        <v>703</v>
      </c>
    </row>
    <row r="9" spans="2:15">
      <c r="B9" s="8" t="s">
        <v>7</v>
      </c>
      <c r="C9" s="193">
        <v>86</v>
      </c>
      <c r="D9" s="193">
        <v>50</v>
      </c>
      <c r="E9" s="193">
        <v>40</v>
      </c>
      <c r="F9" s="193">
        <v>11</v>
      </c>
      <c r="G9" s="193">
        <v>18</v>
      </c>
      <c r="H9" s="193">
        <v>7</v>
      </c>
      <c r="I9" s="193">
        <v>5</v>
      </c>
      <c r="J9" s="193">
        <v>7</v>
      </c>
      <c r="K9" s="193">
        <v>6</v>
      </c>
      <c r="L9" s="193">
        <v>154</v>
      </c>
      <c r="M9" s="193">
        <v>66</v>
      </c>
      <c r="N9" s="193">
        <v>84</v>
      </c>
      <c r="O9" s="194">
        <f t="shared" si="0"/>
        <v>534</v>
      </c>
    </row>
    <row r="10" spans="2:15">
      <c r="B10" s="8" t="s">
        <v>8</v>
      </c>
      <c r="C10" s="193">
        <v>56</v>
      </c>
      <c r="D10" s="193">
        <v>42</v>
      </c>
      <c r="E10" s="193">
        <v>25</v>
      </c>
      <c r="F10" s="193">
        <v>17</v>
      </c>
      <c r="G10" s="193">
        <v>13</v>
      </c>
      <c r="H10" s="193">
        <v>10</v>
      </c>
      <c r="I10" s="193">
        <v>1</v>
      </c>
      <c r="J10" s="193">
        <v>8</v>
      </c>
      <c r="K10" s="193">
        <v>7</v>
      </c>
      <c r="L10" s="193">
        <v>111</v>
      </c>
      <c r="M10" s="193">
        <v>39</v>
      </c>
      <c r="N10" s="193">
        <v>56</v>
      </c>
      <c r="O10" s="194">
        <f t="shared" si="0"/>
        <v>385</v>
      </c>
    </row>
    <row r="11" spans="2:15">
      <c r="B11" s="8" t="s">
        <v>9</v>
      </c>
      <c r="C11" s="193">
        <v>155</v>
      </c>
      <c r="D11" s="193">
        <v>51</v>
      </c>
      <c r="E11" s="193">
        <v>44</v>
      </c>
      <c r="F11" s="193">
        <v>18</v>
      </c>
      <c r="G11" s="193">
        <v>21</v>
      </c>
      <c r="H11" s="193">
        <v>11</v>
      </c>
      <c r="I11" s="193">
        <v>5</v>
      </c>
      <c r="J11" s="193">
        <v>8</v>
      </c>
      <c r="K11" s="193">
        <v>8</v>
      </c>
      <c r="L11" s="193">
        <v>128</v>
      </c>
      <c r="M11" s="193">
        <v>49</v>
      </c>
      <c r="N11" s="193">
        <v>90</v>
      </c>
      <c r="O11" s="194">
        <f t="shared" si="0"/>
        <v>588</v>
      </c>
    </row>
    <row r="12" spans="2:15">
      <c r="B12" s="8" t="s">
        <v>10</v>
      </c>
      <c r="C12" s="193">
        <v>114</v>
      </c>
      <c r="D12" s="193">
        <v>48</v>
      </c>
      <c r="E12" s="193">
        <v>49</v>
      </c>
      <c r="F12" s="193">
        <v>16</v>
      </c>
      <c r="G12" s="193">
        <v>14</v>
      </c>
      <c r="H12" s="193">
        <v>11</v>
      </c>
      <c r="I12" s="193">
        <v>5</v>
      </c>
      <c r="J12" s="193">
        <v>5</v>
      </c>
      <c r="K12" s="193">
        <v>6</v>
      </c>
      <c r="L12" s="193">
        <v>141</v>
      </c>
      <c r="M12" s="193">
        <v>29</v>
      </c>
      <c r="N12" s="193">
        <v>44</v>
      </c>
      <c r="O12" s="194">
        <f t="shared" si="0"/>
        <v>482</v>
      </c>
    </row>
    <row r="13" spans="2:15">
      <c r="B13" s="8" t="s">
        <v>11</v>
      </c>
      <c r="C13" s="193">
        <v>136</v>
      </c>
      <c r="D13" s="193">
        <v>75</v>
      </c>
      <c r="E13" s="193">
        <v>43</v>
      </c>
      <c r="F13" s="193">
        <v>14</v>
      </c>
      <c r="G13" s="193">
        <v>16</v>
      </c>
      <c r="H13" s="193">
        <v>11</v>
      </c>
      <c r="I13" s="193">
        <v>6</v>
      </c>
      <c r="J13" s="193">
        <v>8</v>
      </c>
      <c r="K13" s="193">
        <v>8</v>
      </c>
      <c r="L13" s="193">
        <v>103</v>
      </c>
      <c r="M13" s="193">
        <v>42</v>
      </c>
      <c r="N13" s="193">
        <v>47</v>
      </c>
      <c r="O13" s="194">
        <f t="shared" si="0"/>
        <v>509</v>
      </c>
    </row>
    <row r="14" spans="2:15">
      <c r="B14" s="8" t="s">
        <v>12</v>
      </c>
      <c r="C14" s="193">
        <v>121</v>
      </c>
      <c r="D14" s="193">
        <v>79</v>
      </c>
      <c r="E14" s="193">
        <v>68</v>
      </c>
      <c r="F14" s="193">
        <v>23</v>
      </c>
      <c r="G14" s="193">
        <v>21</v>
      </c>
      <c r="H14" s="193">
        <v>15</v>
      </c>
      <c r="I14" s="193">
        <v>8</v>
      </c>
      <c r="J14" s="193">
        <v>10</v>
      </c>
      <c r="K14" s="193">
        <v>5</v>
      </c>
      <c r="L14" s="193">
        <v>99</v>
      </c>
      <c r="M14" s="193">
        <v>42</v>
      </c>
      <c r="N14" s="193">
        <v>80</v>
      </c>
      <c r="O14" s="194">
        <f t="shared" si="0"/>
        <v>571</v>
      </c>
    </row>
    <row r="15" spans="2:15">
      <c r="B15" s="8" t="s">
        <v>13</v>
      </c>
      <c r="C15" s="193">
        <v>90</v>
      </c>
      <c r="D15" s="193">
        <v>43</v>
      </c>
      <c r="E15" s="193">
        <v>14</v>
      </c>
      <c r="F15" s="193">
        <v>12</v>
      </c>
      <c r="G15" s="193">
        <v>9</v>
      </c>
      <c r="H15" s="193">
        <v>4</v>
      </c>
      <c r="I15" s="193">
        <v>2</v>
      </c>
      <c r="J15" s="193">
        <v>4</v>
      </c>
      <c r="K15" s="193">
        <v>6</v>
      </c>
      <c r="L15" s="193">
        <v>63</v>
      </c>
      <c r="M15" s="193">
        <v>28</v>
      </c>
      <c r="N15" s="193">
        <v>34</v>
      </c>
      <c r="O15" s="194">
        <f t="shared" si="0"/>
        <v>309</v>
      </c>
    </row>
    <row r="16" spans="2:15">
      <c r="B16" s="8" t="s">
        <v>14</v>
      </c>
      <c r="C16" s="193">
        <v>74</v>
      </c>
      <c r="D16" s="193">
        <v>43</v>
      </c>
      <c r="E16" s="193">
        <v>14</v>
      </c>
      <c r="F16" s="193">
        <v>19</v>
      </c>
      <c r="G16" s="193">
        <v>20</v>
      </c>
      <c r="H16" s="193">
        <v>8</v>
      </c>
      <c r="I16" s="193">
        <v>4</v>
      </c>
      <c r="J16" s="193">
        <v>6</v>
      </c>
      <c r="K16" s="193">
        <v>10</v>
      </c>
      <c r="L16" s="193">
        <v>120</v>
      </c>
      <c r="M16" s="193">
        <v>48</v>
      </c>
      <c r="N16" s="193">
        <v>49</v>
      </c>
      <c r="O16" s="194">
        <f t="shared" si="0"/>
        <v>415</v>
      </c>
    </row>
    <row r="17" spans="2:15">
      <c r="B17" s="8" t="s">
        <v>15</v>
      </c>
      <c r="C17" s="193">
        <v>133</v>
      </c>
      <c r="D17" s="193">
        <v>68</v>
      </c>
      <c r="E17" s="193">
        <v>26</v>
      </c>
      <c r="F17" s="193">
        <v>20</v>
      </c>
      <c r="G17" s="193">
        <v>12</v>
      </c>
      <c r="H17" s="193">
        <v>8</v>
      </c>
      <c r="I17" s="193">
        <v>8</v>
      </c>
      <c r="J17" s="193">
        <v>4</v>
      </c>
      <c r="K17" s="193">
        <v>5</v>
      </c>
      <c r="L17" s="193">
        <v>109</v>
      </c>
      <c r="M17" s="193">
        <v>38</v>
      </c>
      <c r="N17" s="193">
        <v>35</v>
      </c>
      <c r="O17" s="194">
        <f t="shared" si="0"/>
        <v>466</v>
      </c>
    </row>
    <row r="18" spans="2:15">
      <c r="B18" s="8" t="s">
        <v>16</v>
      </c>
      <c r="C18" s="193">
        <v>114</v>
      </c>
      <c r="D18" s="193">
        <v>33</v>
      </c>
      <c r="E18" s="193">
        <v>20</v>
      </c>
      <c r="F18" s="193">
        <v>7</v>
      </c>
      <c r="G18" s="193">
        <v>22</v>
      </c>
      <c r="H18" s="193">
        <v>8</v>
      </c>
      <c r="I18" s="193">
        <v>7</v>
      </c>
      <c r="J18" s="193">
        <v>3</v>
      </c>
      <c r="K18" s="193">
        <v>2</v>
      </c>
      <c r="L18" s="193">
        <v>135</v>
      </c>
      <c r="M18" s="193">
        <v>33</v>
      </c>
      <c r="N18" s="193">
        <v>69</v>
      </c>
      <c r="O18" s="194">
        <f t="shared" si="0"/>
        <v>453</v>
      </c>
    </row>
    <row r="19" spans="2:15">
      <c r="B19" s="8" t="s">
        <v>17</v>
      </c>
      <c r="C19" s="193">
        <v>34</v>
      </c>
      <c r="D19" s="193">
        <v>16</v>
      </c>
      <c r="E19" s="193">
        <v>8</v>
      </c>
      <c r="F19" s="193">
        <v>1</v>
      </c>
      <c r="G19" s="193">
        <v>8</v>
      </c>
      <c r="H19" s="193">
        <v>2</v>
      </c>
      <c r="I19" s="193">
        <v>0</v>
      </c>
      <c r="J19" s="193">
        <v>0</v>
      </c>
      <c r="K19" s="193">
        <v>1</v>
      </c>
      <c r="L19" s="193">
        <v>48</v>
      </c>
      <c r="M19" s="193">
        <v>17</v>
      </c>
      <c r="N19" s="193">
        <v>41</v>
      </c>
      <c r="O19" s="194">
        <f t="shared" si="0"/>
        <v>176</v>
      </c>
    </row>
    <row r="20" spans="2:15">
      <c r="B20" s="8" t="s">
        <v>18</v>
      </c>
      <c r="C20" s="193">
        <v>85</v>
      </c>
      <c r="D20" s="193">
        <v>50</v>
      </c>
      <c r="E20" s="193">
        <v>23</v>
      </c>
      <c r="F20" s="193">
        <v>8</v>
      </c>
      <c r="G20" s="193">
        <v>18</v>
      </c>
      <c r="H20" s="193">
        <v>7</v>
      </c>
      <c r="I20" s="193">
        <v>3</v>
      </c>
      <c r="J20" s="193">
        <v>5</v>
      </c>
      <c r="K20" s="193">
        <v>1</v>
      </c>
      <c r="L20" s="193">
        <v>83</v>
      </c>
      <c r="M20" s="193">
        <v>23</v>
      </c>
      <c r="N20" s="193">
        <v>51</v>
      </c>
      <c r="O20" s="194">
        <f t="shared" si="0"/>
        <v>357</v>
      </c>
    </row>
    <row r="21" spans="2:15">
      <c r="B21" s="8" t="s">
        <v>19</v>
      </c>
      <c r="C21" s="193">
        <v>89</v>
      </c>
      <c r="D21" s="193">
        <v>27</v>
      </c>
      <c r="E21" s="193">
        <v>17</v>
      </c>
      <c r="F21" s="193">
        <v>6</v>
      </c>
      <c r="G21" s="193">
        <v>7</v>
      </c>
      <c r="H21" s="193">
        <v>4</v>
      </c>
      <c r="I21" s="193">
        <v>1</v>
      </c>
      <c r="J21" s="193">
        <v>5</v>
      </c>
      <c r="K21" s="193">
        <v>1</v>
      </c>
      <c r="L21" s="193">
        <v>92</v>
      </c>
      <c r="M21" s="193">
        <v>25</v>
      </c>
      <c r="N21" s="193">
        <v>45</v>
      </c>
      <c r="O21" s="194">
        <f t="shared" si="0"/>
        <v>319</v>
      </c>
    </row>
    <row r="22" spans="2:15">
      <c r="B22" s="28" t="s">
        <v>20</v>
      </c>
      <c r="C22" s="193">
        <v>31</v>
      </c>
      <c r="D22" s="193">
        <v>21</v>
      </c>
      <c r="E22" s="193">
        <v>8</v>
      </c>
      <c r="F22" s="193">
        <v>4</v>
      </c>
      <c r="G22" s="193">
        <v>6</v>
      </c>
      <c r="H22" s="193">
        <v>4</v>
      </c>
      <c r="I22" s="193">
        <v>3</v>
      </c>
      <c r="J22" s="193">
        <v>4</v>
      </c>
      <c r="K22" s="193">
        <v>2</v>
      </c>
      <c r="L22" s="193">
        <v>58</v>
      </c>
      <c r="M22" s="193">
        <v>18</v>
      </c>
      <c r="N22" s="193">
        <v>25</v>
      </c>
      <c r="O22" s="194">
        <f t="shared" si="0"/>
        <v>184</v>
      </c>
    </row>
    <row r="23" spans="2:15">
      <c r="B23" s="8" t="s">
        <v>21</v>
      </c>
      <c r="C23" s="193">
        <v>51</v>
      </c>
      <c r="D23" s="193">
        <v>28</v>
      </c>
      <c r="E23" s="193">
        <v>18</v>
      </c>
      <c r="F23" s="193">
        <v>6</v>
      </c>
      <c r="G23" s="193">
        <v>4</v>
      </c>
      <c r="H23" s="193">
        <v>2</v>
      </c>
      <c r="I23" s="193">
        <v>2</v>
      </c>
      <c r="J23" s="193">
        <v>2</v>
      </c>
      <c r="K23" s="193">
        <v>6</v>
      </c>
      <c r="L23" s="193">
        <v>40</v>
      </c>
      <c r="M23" s="193">
        <v>14</v>
      </c>
      <c r="N23" s="193">
        <v>24</v>
      </c>
      <c r="O23" s="194">
        <f t="shared" si="0"/>
        <v>197</v>
      </c>
    </row>
    <row r="24" spans="2:15">
      <c r="B24" s="8" t="s">
        <v>22</v>
      </c>
      <c r="C24" s="193">
        <v>92</v>
      </c>
      <c r="D24" s="193">
        <v>37</v>
      </c>
      <c r="E24" s="193">
        <v>41</v>
      </c>
      <c r="F24" s="193">
        <v>13</v>
      </c>
      <c r="G24" s="193">
        <v>21</v>
      </c>
      <c r="H24" s="193">
        <v>12</v>
      </c>
      <c r="I24" s="193">
        <v>9</v>
      </c>
      <c r="J24" s="193">
        <v>7</v>
      </c>
      <c r="K24" s="193">
        <v>3</v>
      </c>
      <c r="L24" s="193">
        <v>112</v>
      </c>
      <c r="M24" s="193">
        <v>41</v>
      </c>
      <c r="N24" s="193">
        <v>57</v>
      </c>
      <c r="O24" s="194">
        <f t="shared" si="0"/>
        <v>445</v>
      </c>
    </row>
    <row r="25" spans="2:15">
      <c r="B25" s="8" t="s">
        <v>23</v>
      </c>
      <c r="C25" s="193">
        <v>105</v>
      </c>
      <c r="D25" s="193">
        <v>60</v>
      </c>
      <c r="E25" s="193">
        <v>25</v>
      </c>
      <c r="F25" s="193">
        <v>4</v>
      </c>
      <c r="G25" s="193">
        <v>6</v>
      </c>
      <c r="H25" s="193">
        <v>4</v>
      </c>
      <c r="I25" s="193">
        <v>5</v>
      </c>
      <c r="J25" s="193">
        <v>1</v>
      </c>
      <c r="K25" s="193">
        <v>6</v>
      </c>
      <c r="L25" s="193">
        <v>131</v>
      </c>
      <c r="M25" s="193">
        <v>32</v>
      </c>
      <c r="N25" s="193">
        <v>27</v>
      </c>
      <c r="O25" s="194">
        <f t="shared" si="0"/>
        <v>406</v>
      </c>
    </row>
    <row r="26" spans="2:15">
      <c r="B26" s="8" t="s">
        <v>24</v>
      </c>
      <c r="C26" s="193">
        <v>116</v>
      </c>
      <c r="D26" s="193">
        <v>57</v>
      </c>
      <c r="E26" s="193">
        <v>30</v>
      </c>
      <c r="F26" s="193">
        <v>18</v>
      </c>
      <c r="G26" s="193">
        <v>19</v>
      </c>
      <c r="H26" s="193">
        <v>6</v>
      </c>
      <c r="I26" s="193">
        <v>7</v>
      </c>
      <c r="J26" s="193">
        <v>9</v>
      </c>
      <c r="K26" s="193">
        <v>3</v>
      </c>
      <c r="L26" s="193">
        <v>90</v>
      </c>
      <c r="M26" s="193">
        <v>33</v>
      </c>
      <c r="N26" s="193">
        <v>49</v>
      </c>
      <c r="O26" s="194">
        <f t="shared" si="0"/>
        <v>437</v>
      </c>
    </row>
    <row r="27" spans="2:15">
      <c r="B27" s="8" t="s">
        <v>25</v>
      </c>
      <c r="C27" s="193">
        <v>102</v>
      </c>
      <c r="D27" s="193">
        <v>43</v>
      </c>
      <c r="E27" s="193">
        <v>33</v>
      </c>
      <c r="F27" s="193">
        <v>13</v>
      </c>
      <c r="G27" s="193">
        <v>8</v>
      </c>
      <c r="H27" s="193">
        <v>4</v>
      </c>
      <c r="I27" s="193">
        <v>6</v>
      </c>
      <c r="J27" s="193">
        <v>8</v>
      </c>
      <c r="K27" s="193">
        <v>8</v>
      </c>
      <c r="L27" s="193">
        <v>97</v>
      </c>
      <c r="M27" s="193">
        <v>34</v>
      </c>
      <c r="N27" s="193">
        <v>77</v>
      </c>
      <c r="O27" s="194">
        <f t="shared" si="0"/>
        <v>433</v>
      </c>
    </row>
    <row r="28" spans="2:15">
      <c r="B28" s="8" t="s">
        <v>26</v>
      </c>
      <c r="C28" s="193">
        <v>110</v>
      </c>
      <c r="D28" s="193">
        <v>40</v>
      </c>
      <c r="E28" s="193">
        <v>32</v>
      </c>
      <c r="F28" s="193">
        <v>14</v>
      </c>
      <c r="G28" s="193">
        <v>17</v>
      </c>
      <c r="H28" s="193">
        <v>6</v>
      </c>
      <c r="I28" s="193">
        <v>7</v>
      </c>
      <c r="J28" s="193">
        <v>7</v>
      </c>
      <c r="K28" s="193">
        <v>7</v>
      </c>
      <c r="L28" s="193">
        <v>124</v>
      </c>
      <c r="M28" s="193">
        <v>29</v>
      </c>
      <c r="N28" s="193">
        <v>37</v>
      </c>
      <c r="O28" s="194">
        <f t="shared" si="0"/>
        <v>430</v>
      </c>
    </row>
    <row r="29" spans="2:15">
      <c r="B29" s="8" t="s">
        <v>27</v>
      </c>
      <c r="C29" s="193">
        <v>130</v>
      </c>
      <c r="D29" s="193">
        <v>79</v>
      </c>
      <c r="E29" s="193">
        <v>96</v>
      </c>
      <c r="F29" s="193">
        <v>38</v>
      </c>
      <c r="G29" s="193">
        <v>21</v>
      </c>
      <c r="H29" s="193">
        <v>18</v>
      </c>
      <c r="I29" s="193">
        <v>12</v>
      </c>
      <c r="J29" s="193">
        <v>10</v>
      </c>
      <c r="K29" s="193">
        <v>11</v>
      </c>
      <c r="L29" s="193">
        <v>134</v>
      </c>
      <c r="M29" s="193">
        <v>52</v>
      </c>
      <c r="N29" s="193">
        <v>76</v>
      </c>
      <c r="O29" s="194">
        <f t="shared" si="0"/>
        <v>677</v>
      </c>
    </row>
    <row r="30" spans="2:15">
      <c r="B30" s="8" t="s">
        <v>28</v>
      </c>
      <c r="C30" s="193">
        <v>115</v>
      </c>
      <c r="D30" s="193">
        <v>54</v>
      </c>
      <c r="E30" s="193">
        <v>21</v>
      </c>
      <c r="F30" s="193">
        <v>12</v>
      </c>
      <c r="G30" s="193">
        <v>12</v>
      </c>
      <c r="H30" s="193">
        <v>10</v>
      </c>
      <c r="I30" s="193">
        <v>3</v>
      </c>
      <c r="J30" s="193">
        <v>11</v>
      </c>
      <c r="K30" s="193">
        <v>1</v>
      </c>
      <c r="L30" s="193">
        <v>84</v>
      </c>
      <c r="M30" s="193">
        <v>27</v>
      </c>
      <c r="N30" s="193">
        <v>33</v>
      </c>
      <c r="O30" s="194">
        <f t="shared" si="0"/>
        <v>383</v>
      </c>
    </row>
    <row r="31" spans="2:15">
      <c r="B31" s="8" t="s">
        <v>29</v>
      </c>
      <c r="C31" s="193">
        <v>151</v>
      </c>
      <c r="D31" s="193">
        <v>61</v>
      </c>
      <c r="E31" s="193">
        <v>55</v>
      </c>
      <c r="F31" s="193">
        <v>24</v>
      </c>
      <c r="G31" s="193">
        <v>23</v>
      </c>
      <c r="H31" s="193">
        <v>10</v>
      </c>
      <c r="I31" s="193">
        <v>4</v>
      </c>
      <c r="J31" s="193">
        <v>7</v>
      </c>
      <c r="K31" s="193">
        <v>5</v>
      </c>
      <c r="L31" s="193">
        <v>160</v>
      </c>
      <c r="M31" s="193">
        <v>50</v>
      </c>
      <c r="N31" s="193">
        <v>53</v>
      </c>
      <c r="O31" s="194">
        <f t="shared" si="0"/>
        <v>603</v>
      </c>
    </row>
    <row r="32" spans="2:15" ht="15.75" thickBot="1">
      <c r="B32" s="117" t="s">
        <v>30</v>
      </c>
      <c r="C32" s="206">
        <v>128</v>
      </c>
      <c r="D32" s="206">
        <v>51</v>
      </c>
      <c r="E32" s="206">
        <v>44</v>
      </c>
      <c r="F32" s="206">
        <v>25</v>
      </c>
      <c r="G32" s="206">
        <v>14</v>
      </c>
      <c r="H32" s="206">
        <v>8</v>
      </c>
      <c r="I32" s="206">
        <v>12</v>
      </c>
      <c r="J32" s="206">
        <v>10</v>
      </c>
      <c r="K32" s="206">
        <v>10</v>
      </c>
      <c r="L32" s="206">
        <v>103</v>
      </c>
      <c r="M32" s="206">
        <v>29</v>
      </c>
      <c r="N32" s="206">
        <v>55</v>
      </c>
      <c r="O32" s="207">
        <f t="shared" si="0"/>
        <v>489</v>
      </c>
    </row>
    <row r="33" spans="2:15">
      <c r="B33" s="208" t="s">
        <v>122</v>
      </c>
      <c r="C33" s="209">
        <v>2739</v>
      </c>
      <c r="D33" s="209">
        <v>1322</v>
      </c>
      <c r="E33" s="209">
        <v>901</v>
      </c>
      <c r="F33" s="209">
        <v>399</v>
      </c>
      <c r="G33" s="209">
        <v>390</v>
      </c>
      <c r="H33" s="209">
        <v>206</v>
      </c>
      <c r="I33" s="209">
        <v>136</v>
      </c>
      <c r="J33" s="209">
        <v>169</v>
      </c>
      <c r="K33" s="209">
        <v>152</v>
      </c>
      <c r="L33" s="209">
        <v>2794</v>
      </c>
      <c r="M33" s="209">
        <v>963</v>
      </c>
      <c r="N33" s="209">
        <v>1372</v>
      </c>
      <c r="O33" s="210">
        <f t="shared" si="0"/>
        <v>11543</v>
      </c>
    </row>
    <row r="34" spans="2:15">
      <c r="B34" s="107">
        <v>2016</v>
      </c>
      <c r="C34" s="193">
        <v>2739</v>
      </c>
      <c r="D34" s="193">
        <v>1322</v>
      </c>
      <c r="E34" s="193">
        <v>901</v>
      </c>
      <c r="F34" s="193">
        <v>399</v>
      </c>
      <c r="G34" s="193">
        <v>390</v>
      </c>
      <c r="H34" s="193">
        <v>206</v>
      </c>
      <c r="I34" s="193">
        <v>136</v>
      </c>
      <c r="J34" s="193">
        <v>169</v>
      </c>
      <c r="K34" s="193">
        <v>152</v>
      </c>
      <c r="L34" s="193">
        <v>2794</v>
      </c>
      <c r="M34" s="193">
        <v>963</v>
      </c>
      <c r="N34" s="193">
        <v>1372</v>
      </c>
      <c r="O34" s="194">
        <f t="shared" ref="O34:O35" si="1">SUM(C34:N34)</f>
        <v>11543</v>
      </c>
    </row>
    <row r="35" spans="2:15" ht="15.75" thickBot="1">
      <c r="B35" s="113">
        <v>2015</v>
      </c>
      <c r="C35" s="195">
        <v>2739</v>
      </c>
      <c r="D35" s="195">
        <v>1322</v>
      </c>
      <c r="E35" s="195">
        <v>901</v>
      </c>
      <c r="F35" s="195">
        <v>399</v>
      </c>
      <c r="G35" s="195">
        <v>390</v>
      </c>
      <c r="H35" s="195">
        <v>206</v>
      </c>
      <c r="I35" s="195">
        <v>136</v>
      </c>
      <c r="J35" s="195">
        <v>169</v>
      </c>
      <c r="K35" s="195">
        <v>152</v>
      </c>
      <c r="L35" s="195">
        <v>2794</v>
      </c>
      <c r="M35" s="195">
        <v>963</v>
      </c>
      <c r="N35" s="195">
        <v>1372</v>
      </c>
      <c r="O35" s="196">
        <f t="shared" si="1"/>
        <v>11543</v>
      </c>
    </row>
    <row r="36" spans="2:15" ht="15.75" thickTop="1">
      <c r="B36" s="186" t="s">
        <v>125</v>
      </c>
    </row>
    <row r="37" spans="2:15" ht="25.5" customHeight="1">
      <c r="B37" s="283" t="s">
        <v>150</v>
      </c>
      <c r="C37" s="283"/>
      <c r="D37" s="283"/>
      <c r="E37" s="283"/>
    </row>
  </sheetData>
  <mergeCells count="4">
    <mergeCell ref="B3:O4"/>
    <mergeCell ref="B2:O2"/>
    <mergeCell ref="B1:O1"/>
    <mergeCell ref="B37:E37"/>
  </mergeCells>
  <pageMargins left="0.7" right="0.7" top="0.75" bottom="0.75" header="0.3" footer="0.3"/>
  <pageSetup paperSize="9" scale="7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B1:J39"/>
  <sheetViews>
    <sheetView topLeftCell="A16" workbookViewId="0">
      <selection activeCell="J34" sqref="J34"/>
    </sheetView>
  </sheetViews>
  <sheetFormatPr defaultRowHeight="15"/>
  <cols>
    <col min="1" max="1" width="2.42578125" customWidth="1"/>
    <col min="2" max="2" width="15.7109375" customWidth="1"/>
    <col min="3" max="3" width="11" customWidth="1"/>
    <col min="4" max="4" width="10.28515625" customWidth="1"/>
    <col min="5" max="5" width="10.42578125" customWidth="1"/>
    <col min="8" max="8" width="12.85546875" customWidth="1"/>
    <col min="9" max="9" width="14.5703125" customWidth="1"/>
    <col min="10" max="10" width="11" customWidth="1"/>
  </cols>
  <sheetData>
    <row r="1" spans="2:10">
      <c r="B1" s="286" t="s">
        <v>88</v>
      </c>
      <c r="C1" s="286"/>
      <c r="D1" s="286"/>
      <c r="E1" s="286"/>
      <c r="F1" s="286"/>
      <c r="G1" s="286"/>
      <c r="H1" s="286"/>
      <c r="I1" s="286"/>
      <c r="J1" s="15"/>
    </row>
    <row r="2" spans="2:10">
      <c r="B2" s="273" t="s">
        <v>36</v>
      </c>
      <c r="C2" s="273"/>
      <c r="D2" s="273"/>
      <c r="E2" s="273"/>
      <c r="F2" s="273"/>
      <c r="G2" s="273"/>
      <c r="H2" s="273"/>
      <c r="I2" s="273"/>
      <c r="J2" s="15"/>
    </row>
    <row r="3" spans="2:10">
      <c r="B3" s="273" t="s">
        <v>126</v>
      </c>
      <c r="C3" s="273"/>
      <c r="D3" s="273"/>
      <c r="E3" s="273"/>
      <c r="F3" s="273"/>
      <c r="G3" s="273"/>
      <c r="H3" s="273"/>
      <c r="I3" s="273"/>
      <c r="J3" s="15"/>
    </row>
    <row r="4" spans="2:10" ht="15.75" thickBot="1">
      <c r="B4" s="1"/>
      <c r="C4" s="15"/>
      <c r="D4" s="15"/>
      <c r="E4" s="15"/>
      <c r="F4" s="15"/>
      <c r="G4" s="15"/>
      <c r="H4" s="15"/>
      <c r="I4" s="15"/>
      <c r="J4" s="15"/>
    </row>
    <row r="5" spans="2:10" ht="16.5" thickTop="1" thickBot="1">
      <c r="B5" s="287" t="s">
        <v>1</v>
      </c>
      <c r="C5" s="289" t="s">
        <v>73</v>
      </c>
      <c r="D5" s="289"/>
      <c r="E5" s="289"/>
      <c r="F5" s="289"/>
      <c r="G5" s="289"/>
      <c r="H5" s="289"/>
      <c r="I5" s="289"/>
      <c r="J5" s="284" t="s">
        <v>32</v>
      </c>
    </row>
    <row r="6" spans="2:10" ht="15.75" thickBot="1">
      <c r="B6" s="288"/>
      <c r="C6" s="29" t="s">
        <v>74</v>
      </c>
      <c r="D6" s="29" t="s">
        <v>75</v>
      </c>
      <c r="E6" s="29" t="s">
        <v>76</v>
      </c>
      <c r="F6" s="29" t="s">
        <v>77</v>
      </c>
      <c r="G6" s="29" t="s">
        <v>78</v>
      </c>
      <c r="H6" s="29" t="s">
        <v>79</v>
      </c>
      <c r="I6" s="29" t="s">
        <v>80</v>
      </c>
      <c r="J6" s="285"/>
    </row>
    <row r="7" spans="2:10" ht="15.75" thickBot="1">
      <c r="B7" s="19" t="s">
        <v>62</v>
      </c>
      <c r="C7" s="30" t="s">
        <v>64</v>
      </c>
      <c r="D7" s="30" t="s">
        <v>65</v>
      </c>
      <c r="E7" s="31" t="s">
        <v>66</v>
      </c>
      <c r="F7" s="27" t="s">
        <v>67</v>
      </c>
      <c r="G7" s="30" t="s">
        <v>68</v>
      </c>
      <c r="H7" s="30" t="s">
        <v>69</v>
      </c>
      <c r="I7" s="30" t="s">
        <v>70</v>
      </c>
      <c r="J7" s="32" t="s">
        <v>71</v>
      </c>
    </row>
    <row r="8" spans="2:10">
      <c r="B8" s="33" t="s">
        <v>5</v>
      </c>
      <c r="C8" s="34">
        <v>56946</v>
      </c>
      <c r="D8" s="34">
        <v>1476</v>
      </c>
      <c r="E8" s="34">
        <v>1224</v>
      </c>
      <c r="F8" s="34">
        <v>60</v>
      </c>
      <c r="G8" s="34">
        <v>77</v>
      </c>
      <c r="H8" s="34">
        <v>1</v>
      </c>
      <c r="I8" s="34">
        <v>0</v>
      </c>
      <c r="J8" s="35">
        <f t="shared" ref="J8:J33" si="0">SUM(C8:I8)</f>
        <v>59784</v>
      </c>
    </row>
    <row r="9" spans="2:10">
      <c r="B9" s="36" t="s">
        <v>6</v>
      </c>
      <c r="C9" s="37">
        <v>45662</v>
      </c>
      <c r="D9" s="37">
        <v>1012</v>
      </c>
      <c r="E9" s="37">
        <v>2596</v>
      </c>
      <c r="F9" s="37">
        <v>322</v>
      </c>
      <c r="G9" s="37">
        <v>4</v>
      </c>
      <c r="H9" s="37">
        <v>3</v>
      </c>
      <c r="I9" s="37">
        <v>67</v>
      </c>
      <c r="J9" s="38">
        <f t="shared" si="0"/>
        <v>49666</v>
      </c>
    </row>
    <row r="10" spans="2:10">
      <c r="B10" s="36" t="s">
        <v>7</v>
      </c>
      <c r="C10" s="37">
        <v>59386</v>
      </c>
      <c r="D10" s="37">
        <v>1747</v>
      </c>
      <c r="E10" s="37">
        <v>2672</v>
      </c>
      <c r="F10" s="37">
        <v>435</v>
      </c>
      <c r="G10" s="37">
        <v>1</v>
      </c>
      <c r="H10" s="37">
        <v>3</v>
      </c>
      <c r="I10" s="37">
        <v>6</v>
      </c>
      <c r="J10" s="38">
        <f t="shared" si="0"/>
        <v>64250</v>
      </c>
    </row>
    <row r="11" spans="2:10">
      <c r="B11" s="36" t="s">
        <v>8</v>
      </c>
      <c r="C11" s="37">
        <v>73962</v>
      </c>
      <c r="D11" s="37">
        <v>519</v>
      </c>
      <c r="E11" s="37">
        <v>1466</v>
      </c>
      <c r="F11" s="37">
        <v>75</v>
      </c>
      <c r="G11" s="37">
        <v>0</v>
      </c>
      <c r="H11" s="37">
        <v>0</v>
      </c>
      <c r="I11" s="37">
        <v>0</v>
      </c>
      <c r="J11" s="38">
        <f t="shared" si="0"/>
        <v>76022</v>
      </c>
    </row>
    <row r="12" spans="2:10">
      <c r="B12" s="36" t="s">
        <v>9</v>
      </c>
      <c r="C12" s="37">
        <v>67551</v>
      </c>
      <c r="D12" s="37">
        <v>892</v>
      </c>
      <c r="E12" s="37">
        <v>1288</v>
      </c>
      <c r="F12" s="37">
        <v>35</v>
      </c>
      <c r="G12" s="37">
        <v>3</v>
      </c>
      <c r="H12" s="37">
        <v>0</v>
      </c>
      <c r="I12" s="37">
        <v>114</v>
      </c>
      <c r="J12" s="38">
        <f t="shared" si="0"/>
        <v>69883</v>
      </c>
    </row>
    <row r="13" spans="2:10">
      <c r="B13" s="36" t="s">
        <v>10</v>
      </c>
      <c r="C13" s="37">
        <v>86505</v>
      </c>
      <c r="D13" s="37">
        <v>1049</v>
      </c>
      <c r="E13" s="37">
        <v>563</v>
      </c>
      <c r="F13" s="37">
        <v>19</v>
      </c>
      <c r="G13" s="37">
        <v>4</v>
      </c>
      <c r="H13" s="37">
        <v>0</v>
      </c>
      <c r="I13" s="37">
        <v>1</v>
      </c>
      <c r="J13" s="38">
        <f t="shared" si="0"/>
        <v>88141</v>
      </c>
    </row>
    <row r="14" spans="2:10">
      <c r="B14" s="39" t="s">
        <v>11</v>
      </c>
      <c r="C14" s="37">
        <v>18580</v>
      </c>
      <c r="D14" s="37">
        <v>1807</v>
      </c>
      <c r="E14" s="37">
        <v>2799</v>
      </c>
      <c r="F14" s="37">
        <v>624</v>
      </c>
      <c r="G14" s="37">
        <v>2</v>
      </c>
      <c r="H14" s="37">
        <v>1</v>
      </c>
      <c r="I14" s="37">
        <v>0</v>
      </c>
      <c r="J14" s="38">
        <f t="shared" si="0"/>
        <v>23813</v>
      </c>
    </row>
    <row r="15" spans="2:10">
      <c r="B15" s="39" t="s">
        <v>12</v>
      </c>
      <c r="C15" s="37">
        <v>61113</v>
      </c>
      <c r="D15" s="37">
        <v>2051</v>
      </c>
      <c r="E15" s="37">
        <v>5613</v>
      </c>
      <c r="F15" s="37">
        <v>778</v>
      </c>
      <c r="G15" s="37">
        <v>6</v>
      </c>
      <c r="H15" s="37">
        <v>0</v>
      </c>
      <c r="I15" s="37">
        <v>72</v>
      </c>
      <c r="J15" s="38">
        <f t="shared" si="0"/>
        <v>69633</v>
      </c>
    </row>
    <row r="16" spans="2:10">
      <c r="B16" s="39" t="s">
        <v>13</v>
      </c>
      <c r="C16" s="37">
        <v>47460</v>
      </c>
      <c r="D16" s="37">
        <v>1064</v>
      </c>
      <c r="E16" s="37">
        <v>318</v>
      </c>
      <c r="F16" s="37">
        <v>91</v>
      </c>
      <c r="G16" s="37">
        <v>2</v>
      </c>
      <c r="H16" s="37">
        <v>2</v>
      </c>
      <c r="I16" s="37">
        <v>1</v>
      </c>
      <c r="J16" s="38">
        <f t="shared" si="0"/>
        <v>48938</v>
      </c>
    </row>
    <row r="17" spans="2:10" ht="14.25" customHeight="1">
      <c r="B17" s="39" t="s">
        <v>14</v>
      </c>
      <c r="C17" s="37">
        <v>38411</v>
      </c>
      <c r="D17" s="37">
        <v>1580</v>
      </c>
      <c r="E17" s="37">
        <v>1588</v>
      </c>
      <c r="F17" s="37">
        <v>1139</v>
      </c>
      <c r="G17" s="37">
        <v>4</v>
      </c>
      <c r="H17" s="37">
        <v>0</v>
      </c>
      <c r="I17" s="37">
        <v>3</v>
      </c>
      <c r="J17" s="38">
        <f t="shared" si="0"/>
        <v>42725</v>
      </c>
    </row>
    <row r="18" spans="2:10" ht="17.25" customHeight="1">
      <c r="B18" s="39" t="s">
        <v>15</v>
      </c>
      <c r="C18" s="37">
        <v>71876</v>
      </c>
      <c r="D18" s="37">
        <v>1265</v>
      </c>
      <c r="E18" s="37">
        <v>2317</v>
      </c>
      <c r="F18" s="37">
        <v>245</v>
      </c>
      <c r="G18" s="37">
        <v>8</v>
      </c>
      <c r="H18" s="37">
        <v>0</v>
      </c>
      <c r="I18" s="37">
        <v>0</v>
      </c>
      <c r="J18" s="38">
        <f t="shared" si="0"/>
        <v>75711</v>
      </c>
    </row>
    <row r="19" spans="2:10">
      <c r="B19" s="39" t="s">
        <v>16</v>
      </c>
      <c r="C19" s="37">
        <v>52913</v>
      </c>
      <c r="D19" s="37">
        <v>1527</v>
      </c>
      <c r="E19" s="37">
        <v>553</v>
      </c>
      <c r="F19" s="37">
        <v>138</v>
      </c>
      <c r="G19" s="37">
        <v>6</v>
      </c>
      <c r="H19" s="37">
        <v>0</v>
      </c>
      <c r="I19" s="37">
        <v>5</v>
      </c>
      <c r="J19" s="38">
        <f t="shared" si="0"/>
        <v>55142</v>
      </c>
    </row>
    <row r="20" spans="2:10">
      <c r="B20" s="39" t="s">
        <v>17</v>
      </c>
      <c r="C20" s="37">
        <v>50191</v>
      </c>
      <c r="D20" s="37">
        <v>2013</v>
      </c>
      <c r="E20" s="37">
        <v>232</v>
      </c>
      <c r="F20" s="37">
        <v>374</v>
      </c>
      <c r="G20" s="37">
        <v>2</v>
      </c>
      <c r="H20" s="37">
        <v>8</v>
      </c>
      <c r="I20" s="37">
        <v>6</v>
      </c>
      <c r="J20" s="38">
        <f t="shared" si="0"/>
        <v>52826</v>
      </c>
    </row>
    <row r="21" spans="2:10">
      <c r="B21" s="39" t="s">
        <v>18</v>
      </c>
      <c r="C21" s="37">
        <v>66790</v>
      </c>
      <c r="D21" s="37">
        <v>586</v>
      </c>
      <c r="E21" s="37">
        <v>916</v>
      </c>
      <c r="F21" s="37">
        <v>72</v>
      </c>
      <c r="G21" s="37">
        <v>0</v>
      </c>
      <c r="H21" s="37">
        <v>0</v>
      </c>
      <c r="I21" s="37">
        <v>129</v>
      </c>
      <c r="J21" s="38">
        <f t="shared" si="0"/>
        <v>68493</v>
      </c>
    </row>
    <row r="22" spans="2:10">
      <c r="B22" s="39" t="s">
        <v>19</v>
      </c>
      <c r="C22" s="37">
        <v>68125</v>
      </c>
      <c r="D22" s="37">
        <v>1535</v>
      </c>
      <c r="E22" s="37">
        <v>1176</v>
      </c>
      <c r="F22" s="37">
        <v>30</v>
      </c>
      <c r="G22" s="37">
        <v>3</v>
      </c>
      <c r="H22" s="37">
        <v>3</v>
      </c>
      <c r="I22" s="37">
        <v>0</v>
      </c>
      <c r="J22" s="38">
        <f t="shared" si="0"/>
        <v>70872</v>
      </c>
    </row>
    <row r="23" spans="2:10">
      <c r="B23" s="39" t="s">
        <v>37</v>
      </c>
      <c r="C23" s="37">
        <v>46756</v>
      </c>
      <c r="D23" s="37">
        <v>945</v>
      </c>
      <c r="E23" s="37">
        <v>1991</v>
      </c>
      <c r="F23" s="37">
        <v>49</v>
      </c>
      <c r="G23" s="37">
        <v>16</v>
      </c>
      <c r="H23" s="37">
        <v>0</v>
      </c>
      <c r="I23" s="37">
        <v>54</v>
      </c>
      <c r="J23" s="38">
        <f t="shared" si="0"/>
        <v>49811</v>
      </c>
    </row>
    <row r="24" spans="2:10">
      <c r="B24" s="39" t="s">
        <v>21</v>
      </c>
      <c r="C24" s="37">
        <v>47590</v>
      </c>
      <c r="D24" s="37">
        <v>356</v>
      </c>
      <c r="E24" s="37">
        <v>462</v>
      </c>
      <c r="F24" s="37">
        <v>43</v>
      </c>
      <c r="G24" s="37">
        <v>0</v>
      </c>
      <c r="H24" s="37">
        <v>0</v>
      </c>
      <c r="I24" s="37">
        <v>0</v>
      </c>
      <c r="J24" s="38">
        <f t="shared" si="0"/>
        <v>48451</v>
      </c>
    </row>
    <row r="25" spans="2:10">
      <c r="B25" s="39" t="s">
        <v>22</v>
      </c>
      <c r="C25" s="37">
        <v>51776</v>
      </c>
      <c r="D25" s="37">
        <v>375</v>
      </c>
      <c r="E25" s="37">
        <v>254</v>
      </c>
      <c r="F25" s="37">
        <v>1</v>
      </c>
      <c r="G25" s="37">
        <v>2</v>
      </c>
      <c r="H25" s="37">
        <v>0</v>
      </c>
      <c r="I25" s="37">
        <v>2</v>
      </c>
      <c r="J25" s="38">
        <f t="shared" si="0"/>
        <v>52410</v>
      </c>
    </row>
    <row r="26" spans="2:10">
      <c r="B26" s="39" t="s">
        <v>23</v>
      </c>
      <c r="C26" s="37">
        <v>62037</v>
      </c>
      <c r="D26" s="37">
        <v>402</v>
      </c>
      <c r="E26" s="37">
        <v>198</v>
      </c>
      <c r="F26" s="37">
        <v>6</v>
      </c>
      <c r="G26" s="37">
        <v>1</v>
      </c>
      <c r="H26" s="37">
        <v>1</v>
      </c>
      <c r="I26" s="37">
        <v>1</v>
      </c>
      <c r="J26" s="38">
        <f t="shared" si="0"/>
        <v>62646</v>
      </c>
    </row>
    <row r="27" spans="2:10">
      <c r="B27" s="55" t="s">
        <v>24</v>
      </c>
      <c r="C27" s="49">
        <v>67536</v>
      </c>
      <c r="D27" s="49">
        <v>518</v>
      </c>
      <c r="E27" s="49">
        <v>644</v>
      </c>
      <c r="F27" s="49">
        <v>271</v>
      </c>
      <c r="G27" s="49">
        <v>6</v>
      </c>
      <c r="H27" s="49">
        <v>2</v>
      </c>
      <c r="I27" s="49">
        <v>8</v>
      </c>
      <c r="J27" s="56">
        <f t="shared" si="0"/>
        <v>68985</v>
      </c>
    </row>
    <row r="28" spans="2:10">
      <c r="B28" s="39" t="s">
        <v>25</v>
      </c>
      <c r="C28" s="57">
        <v>42022</v>
      </c>
      <c r="D28" s="57">
        <v>476</v>
      </c>
      <c r="E28" s="57">
        <v>821</v>
      </c>
      <c r="F28" s="57">
        <v>85</v>
      </c>
      <c r="G28" s="57">
        <v>0</v>
      </c>
      <c r="H28" s="57">
        <v>2</v>
      </c>
      <c r="I28" s="57">
        <v>0</v>
      </c>
      <c r="J28" s="58">
        <f t="shared" si="0"/>
        <v>43406</v>
      </c>
    </row>
    <row r="29" spans="2:10">
      <c r="B29" s="39" t="s">
        <v>26</v>
      </c>
      <c r="C29" s="57">
        <v>49284</v>
      </c>
      <c r="D29" s="57">
        <v>645</v>
      </c>
      <c r="E29" s="57">
        <v>1702</v>
      </c>
      <c r="F29" s="57">
        <v>198</v>
      </c>
      <c r="G29" s="57">
        <v>3</v>
      </c>
      <c r="H29" s="57">
        <v>2</v>
      </c>
      <c r="I29" s="57">
        <v>1</v>
      </c>
      <c r="J29" s="58">
        <f t="shared" si="0"/>
        <v>51835</v>
      </c>
    </row>
    <row r="30" spans="2:10">
      <c r="B30" s="36" t="s">
        <v>27</v>
      </c>
      <c r="C30" s="57">
        <v>40233</v>
      </c>
      <c r="D30" s="57">
        <v>462</v>
      </c>
      <c r="E30" s="57">
        <v>781</v>
      </c>
      <c r="F30" s="57">
        <v>7</v>
      </c>
      <c r="G30" s="57">
        <v>2</v>
      </c>
      <c r="H30" s="57">
        <v>0</v>
      </c>
      <c r="I30" s="57">
        <v>43</v>
      </c>
      <c r="J30" s="58">
        <f t="shared" si="0"/>
        <v>41528</v>
      </c>
    </row>
    <row r="31" spans="2:10" ht="18" customHeight="1">
      <c r="B31" s="39" t="s">
        <v>28</v>
      </c>
      <c r="C31" s="57">
        <v>44656</v>
      </c>
      <c r="D31" s="57">
        <v>3092</v>
      </c>
      <c r="E31" s="57">
        <v>3867</v>
      </c>
      <c r="F31" s="57">
        <v>239</v>
      </c>
      <c r="G31" s="57">
        <v>32</v>
      </c>
      <c r="H31" s="57">
        <v>0</v>
      </c>
      <c r="I31" s="57">
        <v>86</v>
      </c>
      <c r="J31" s="58">
        <f t="shared" si="0"/>
        <v>51972</v>
      </c>
    </row>
    <row r="32" spans="2:10" ht="15.75" customHeight="1">
      <c r="B32" s="36" t="s">
        <v>29</v>
      </c>
      <c r="C32" s="57">
        <v>37449</v>
      </c>
      <c r="D32" s="57">
        <v>4862</v>
      </c>
      <c r="E32" s="57">
        <v>4949</v>
      </c>
      <c r="F32" s="57">
        <v>58</v>
      </c>
      <c r="G32" s="57">
        <v>141</v>
      </c>
      <c r="H32" s="57">
        <v>6</v>
      </c>
      <c r="I32" s="57">
        <v>11</v>
      </c>
      <c r="J32" s="58">
        <f t="shared" si="0"/>
        <v>47476</v>
      </c>
    </row>
    <row r="33" spans="2:10" ht="15.75" thickBot="1">
      <c r="B33" s="59" t="s">
        <v>30</v>
      </c>
      <c r="C33" s="60">
        <v>41915</v>
      </c>
      <c r="D33" s="60">
        <v>4083</v>
      </c>
      <c r="E33" s="60">
        <v>4175</v>
      </c>
      <c r="F33" s="60">
        <v>204</v>
      </c>
      <c r="G33" s="60">
        <v>7</v>
      </c>
      <c r="H33" s="60">
        <v>0</v>
      </c>
      <c r="I33" s="60">
        <v>13</v>
      </c>
      <c r="J33" s="61">
        <f t="shared" si="0"/>
        <v>50397</v>
      </c>
    </row>
    <row r="34" spans="2:10">
      <c r="B34" s="208" t="s">
        <v>122</v>
      </c>
      <c r="C34" s="227">
        <f t="shared" ref="C34:J34" si="1">SUM(C8:C33)</f>
        <v>1396725</v>
      </c>
      <c r="D34" s="227">
        <f t="shared" si="1"/>
        <v>36339</v>
      </c>
      <c r="E34" s="227">
        <f t="shared" si="1"/>
        <v>45165</v>
      </c>
      <c r="F34" s="227">
        <f t="shared" si="1"/>
        <v>5598</v>
      </c>
      <c r="G34" s="227">
        <f t="shared" si="1"/>
        <v>332</v>
      </c>
      <c r="H34" s="227">
        <f t="shared" si="1"/>
        <v>34</v>
      </c>
      <c r="I34" s="227">
        <f t="shared" si="1"/>
        <v>623</v>
      </c>
      <c r="J34" s="228">
        <f t="shared" si="1"/>
        <v>1484816</v>
      </c>
    </row>
    <row r="35" spans="2:10">
      <c r="B35" s="107">
        <v>2016</v>
      </c>
      <c r="C35" s="121">
        <v>1397272</v>
      </c>
      <c r="D35" s="121">
        <v>36681</v>
      </c>
      <c r="E35" s="121">
        <v>45747</v>
      </c>
      <c r="F35" s="121">
        <v>5687</v>
      </c>
      <c r="G35" s="121">
        <v>339</v>
      </c>
      <c r="H35" s="121">
        <v>37</v>
      </c>
      <c r="I35" s="121">
        <v>663</v>
      </c>
      <c r="J35" s="122">
        <v>1486426</v>
      </c>
    </row>
    <row r="36" spans="2:10">
      <c r="B36" s="107">
        <v>2015</v>
      </c>
      <c r="C36" s="121">
        <v>1390487</v>
      </c>
      <c r="D36" s="121">
        <v>36748</v>
      </c>
      <c r="E36" s="121">
        <v>46135</v>
      </c>
      <c r="F36" s="121">
        <v>5779</v>
      </c>
      <c r="G36" s="121">
        <v>340</v>
      </c>
      <c r="H36" s="121">
        <v>44</v>
      </c>
      <c r="I36" s="121">
        <v>738</v>
      </c>
      <c r="J36" s="122">
        <v>1480271</v>
      </c>
    </row>
    <row r="37" spans="2:10">
      <c r="B37" s="107">
        <v>2014</v>
      </c>
      <c r="C37" s="123">
        <v>1384357</v>
      </c>
      <c r="D37" s="123">
        <v>46434</v>
      </c>
      <c r="E37" s="123">
        <v>36740</v>
      </c>
      <c r="F37" s="123">
        <v>5852</v>
      </c>
      <c r="G37" s="124"/>
      <c r="H37" s="124">
        <v>52</v>
      </c>
      <c r="I37" s="124">
        <v>818</v>
      </c>
      <c r="J37" s="125">
        <f>SUM(C37:I37)</f>
        <v>1474253</v>
      </c>
    </row>
    <row r="38" spans="2:10" ht="15.75" thickBot="1">
      <c r="B38" s="113">
        <v>2013</v>
      </c>
      <c r="C38" s="126">
        <v>1362455</v>
      </c>
      <c r="D38" s="126">
        <v>43276</v>
      </c>
      <c r="E38" s="126">
        <v>48732</v>
      </c>
      <c r="F38" s="126">
        <v>10060</v>
      </c>
      <c r="G38" s="127"/>
      <c r="H38" s="127"/>
      <c r="I38" s="127"/>
      <c r="J38" s="128">
        <f>SUM(C38:I38)</f>
        <v>1464523</v>
      </c>
    </row>
    <row r="39" spans="2:10" ht="15.75" thickTop="1">
      <c r="B39" s="52" t="s">
        <v>127</v>
      </c>
      <c r="C39" s="15"/>
      <c r="D39" s="15"/>
      <c r="E39" s="15"/>
      <c r="F39" s="15"/>
      <c r="G39" s="15"/>
      <c r="H39" s="15"/>
      <c r="I39" s="15"/>
      <c r="J39" s="15"/>
    </row>
  </sheetData>
  <mergeCells count="6">
    <mergeCell ref="J5:J6"/>
    <mergeCell ref="B1:I1"/>
    <mergeCell ref="B2:I2"/>
    <mergeCell ref="B3:I3"/>
    <mergeCell ref="B5:B6"/>
    <mergeCell ref="C5:I5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B1:M41"/>
  <sheetViews>
    <sheetView tabSelected="1" topLeftCell="B22" zoomScale="120" zoomScaleNormal="120" workbookViewId="0">
      <selection activeCell="F34" sqref="F34"/>
    </sheetView>
  </sheetViews>
  <sheetFormatPr defaultRowHeight="15"/>
  <cols>
    <col min="1" max="1" width="4.42578125" customWidth="1"/>
    <col min="2" max="2" width="18" customWidth="1"/>
  </cols>
  <sheetData>
    <row r="1" spans="2:13">
      <c r="B1" s="286" t="s">
        <v>89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</row>
    <row r="2" spans="2:13">
      <c r="B2" s="273" t="s">
        <v>128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</row>
    <row r="3" spans="2:13" ht="15.75" thickBot="1">
      <c r="B3" s="51"/>
    </row>
    <row r="4" spans="2:13" ht="15.75" customHeight="1" thickTop="1">
      <c r="B4" s="290" t="s">
        <v>38</v>
      </c>
      <c r="C4" s="293" t="s">
        <v>116</v>
      </c>
      <c r="D4" s="293"/>
      <c r="E4" s="293"/>
      <c r="F4" s="293" t="s">
        <v>98</v>
      </c>
      <c r="G4" s="293" t="s">
        <v>99</v>
      </c>
      <c r="H4" s="293" t="s">
        <v>100</v>
      </c>
      <c r="I4" s="293" t="s">
        <v>101</v>
      </c>
      <c r="J4" s="293" t="s">
        <v>102</v>
      </c>
      <c r="K4" s="293" t="s">
        <v>103</v>
      </c>
      <c r="L4" s="293" t="s">
        <v>104</v>
      </c>
      <c r="M4" s="296" t="s">
        <v>105</v>
      </c>
    </row>
    <row r="5" spans="2:13">
      <c r="B5" s="291"/>
      <c r="C5" s="294" t="s">
        <v>106</v>
      </c>
      <c r="D5" s="294" t="s">
        <v>107</v>
      </c>
      <c r="E5" s="294" t="s">
        <v>108</v>
      </c>
      <c r="F5" s="294"/>
      <c r="G5" s="294"/>
      <c r="H5" s="294"/>
      <c r="I5" s="294"/>
      <c r="J5" s="294"/>
      <c r="K5" s="294"/>
      <c r="L5" s="294"/>
      <c r="M5" s="297"/>
    </row>
    <row r="6" spans="2:13" ht="15.75" thickBot="1">
      <c r="B6" s="292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8"/>
    </row>
    <row r="7" spans="2:13" ht="15.75" thickBot="1">
      <c r="B7" s="179" t="s">
        <v>62</v>
      </c>
      <c r="C7" s="180" t="s">
        <v>63</v>
      </c>
      <c r="D7" s="181" t="s">
        <v>64</v>
      </c>
      <c r="E7" s="181" t="s">
        <v>65</v>
      </c>
      <c r="F7" s="181" t="s">
        <v>66</v>
      </c>
      <c r="G7" s="180" t="s">
        <v>67</v>
      </c>
      <c r="H7" s="181" t="s">
        <v>68</v>
      </c>
      <c r="I7" s="181" t="s">
        <v>69</v>
      </c>
      <c r="J7" s="181" t="s">
        <v>71</v>
      </c>
      <c r="K7" s="181" t="s">
        <v>109</v>
      </c>
      <c r="L7" s="181" t="s">
        <v>110</v>
      </c>
      <c r="M7" s="182" t="s">
        <v>111</v>
      </c>
    </row>
    <row r="8" spans="2:13">
      <c r="B8" s="178" t="s">
        <v>5</v>
      </c>
      <c r="C8" s="133"/>
      <c r="D8" s="133">
        <v>1</v>
      </c>
      <c r="E8" s="133">
        <v>88</v>
      </c>
      <c r="F8" s="133">
        <v>43</v>
      </c>
      <c r="G8" s="133">
        <v>8</v>
      </c>
      <c r="H8" s="133"/>
      <c r="I8" s="134"/>
      <c r="J8" s="134">
        <v>0</v>
      </c>
      <c r="K8" s="134">
        <v>2</v>
      </c>
      <c r="L8" s="134">
        <v>0</v>
      </c>
      <c r="M8" s="135">
        <v>0</v>
      </c>
    </row>
    <row r="9" spans="2:13">
      <c r="B9" s="70" t="s">
        <v>6</v>
      </c>
      <c r="C9" s="71"/>
      <c r="D9" s="71">
        <v>1</v>
      </c>
      <c r="E9" s="71">
        <v>82</v>
      </c>
      <c r="F9" s="71">
        <v>59</v>
      </c>
      <c r="G9" s="71">
        <v>6</v>
      </c>
      <c r="H9" s="71">
        <v>1</v>
      </c>
      <c r="I9" s="72">
        <v>3</v>
      </c>
      <c r="J9" s="72">
        <v>0</v>
      </c>
      <c r="K9" s="72"/>
      <c r="L9" s="72">
        <v>0</v>
      </c>
      <c r="M9" s="73">
        <v>0</v>
      </c>
    </row>
    <row r="10" spans="2:13">
      <c r="B10" s="70" t="s">
        <v>7</v>
      </c>
      <c r="C10" s="71">
        <v>0</v>
      </c>
      <c r="D10" s="71">
        <v>1</v>
      </c>
      <c r="E10" s="71">
        <v>126</v>
      </c>
      <c r="F10" s="71">
        <v>62</v>
      </c>
      <c r="G10" s="71">
        <v>3</v>
      </c>
      <c r="H10" s="71">
        <v>1</v>
      </c>
      <c r="I10" s="72">
        <v>2</v>
      </c>
      <c r="J10" s="72">
        <v>0</v>
      </c>
      <c r="K10" s="72"/>
      <c r="L10" s="72">
        <v>0</v>
      </c>
      <c r="M10" s="73">
        <v>0</v>
      </c>
    </row>
    <row r="11" spans="2:13">
      <c r="B11" s="70" t="s">
        <v>8</v>
      </c>
      <c r="C11" s="71">
        <v>0</v>
      </c>
      <c r="D11" s="71">
        <v>1</v>
      </c>
      <c r="E11" s="71">
        <v>174</v>
      </c>
      <c r="F11" s="71">
        <v>68</v>
      </c>
      <c r="G11" s="71">
        <v>2</v>
      </c>
      <c r="H11" s="71">
        <v>1</v>
      </c>
      <c r="I11" s="72">
        <v>1</v>
      </c>
      <c r="J11" s="72">
        <v>0</v>
      </c>
      <c r="K11" s="72">
        <v>0</v>
      </c>
      <c r="L11" s="72">
        <v>0</v>
      </c>
      <c r="M11" s="73">
        <v>0</v>
      </c>
    </row>
    <row r="12" spans="2:13">
      <c r="B12" s="70" t="s">
        <v>9</v>
      </c>
      <c r="C12" s="71"/>
      <c r="D12" s="71">
        <v>1</v>
      </c>
      <c r="E12" s="71">
        <v>137</v>
      </c>
      <c r="F12" s="71">
        <v>91</v>
      </c>
      <c r="G12" s="71">
        <v>4</v>
      </c>
      <c r="H12" s="71">
        <v>1</v>
      </c>
      <c r="I12" s="72"/>
      <c r="J12" s="72">
        <v>0</v>
      </c>
      <c r="K12" s="72"/>
      <c r="L12" s="72">
        <v>0</v>
      </c>
      <c r="M12" s="73">
        <v>0</v>
      </c>
    </row>
    <row r="13" spans="2:13">
      <c r="B13" s="70" t="s">
        <v>10</v>
      </c>
      <c r="C13" s="71"/>
      <c r="D13" s="71">
        <v>1</v>
      </c>
      <c r="E13" s="71">
        <v>130</v>
      </c>
      <c r="F13" s="71">
        <v>82</v>
      </c>
      <c r="G13" s="71">
        <v>8</v>
      </c>
      <c r="H13" s="71"/>
      <c r="I13" s="72"/>
      <c r="J13" s="72">
        <v>0</v>
      </c>
      <c r="K13" s="72"/>
      <c r="L13" s="72">
        <v>0</v>
      </c>
      <c r="M13" s="73">
        <v>0</v>
      </c>
    </row>
    <row r="14" spans="2:13">
      <c r="B14" s="70" t="s">
        <v>11</v>
      </c>
      <c r="C14" s="71"/>
      <c r="D14" s="71"/>
      <c r="E14" s="71">
        <v>75</v>
      </c>
      <c r="F14" s="71">
        <v>11</v>
      </c>
      <c r="G14" s="71">
        <v>6</v>
      </c>
      <c r="H14" s="71"/>
      <c r="I14" s="72">
        <v>1</v>
      </c>
      <c r="J14" s="72">
        <v>0</v>
      </c>
      <c r="K14" s="72"/>
      <c r="L14" s="72">
        <v>0</v>
      </c>
      <c r="M14" s="73">
        <v>0</v>
      </c>
    </row>
    <row r="15" spans="2:13">
      <c r="B15" s="70" t="s">
        <v>12</v>
      </c>
      <c r="C15" s="71"/>
      <c r="D15" s="71">
        <v>1</v>
      </c>
      <c r="E15" s="71">
        <v>10</v>
      </c>
      <c r="F15" s="71">
        <v>14</v>
      </c>
      <c r="G15" s="71">
        <v>7</v>
      </c>
      <c r="H15" s="71">
        <v>1</v>
      </c>
      <c r="I15" s="72">
        <v>3</v>
      </c>
      <c r="J15" s="72">
        <v>0</v>
      </c>
      <c r="K15" s="72"/>
      <c r="L15" s="72">
        <v>0</v>
      </c>
      <c r="M15" s="73">
        <v>0</v>
      </c>
    </row>
    <row r="16" spans="2:13">
      <c r="B16" s="70" t="s">
        <v>13</v>
      </c>
      <c r="C16" s="71"/>
      <c r="D16" s="71">
        <v>1</v>
      </c>
      <c r="E16" s="71">
        <v>139</v>
      </c>
      <c r="F16" s="71">
        <v>15</v>
      </c>
      <c r="G16" s="71">
        <v>5</v>
      </c>
      <c r="H16" s="71">
        <v>1</v>
      </c>
      <c r="I16" s="72">
        <v>4</v>
      </c>
      <c r="J16" s="72">
        <v>0</v>
      </c>
      <c r="K16" s="72"/>
      <c r="L16" s="72">
        <v>0</v>
      </c>
      <c r="M16" s="73">
        <v>0</v>
      </c>
    </row>
    <row r="17" spans="2:13">
      <c r="B17" s="70" t="s">
        <v>14</v>
      </c>
      <c r="C17" s="71"/>
      <c r="D17" s="71">
        <v>1</v>
      </c>
      <c r="E17" s="71">
        <v>96</v>
      </c>
      <c r="F17" s="71">
        <v>63</v>
      </c>
      <c r="G17" s="71">
        <v>4</v>
      </c>
      <c r="H17" s="71"/>
      <c r="I17" s="72">
        <v>1</v>
      </c>
      <c r="J17" s="72">
        <v>0</v>
      </c>
      <c r="K17" s="72"/>
      <c r="L17" s="72">
        <v>0</v>
      </c>
      <c r="M17" s="73">
        <v>0</v>
      </c>
    </row>
    <row r="18" spans="2:13">
      <c r="B18" s="70" t="s">
        <v>15</v>
      </c>
      <c r="C18" s="71">
        <v>0</v>
      </c>
      <c r="D18" s="71">
        <v>1</v>
      </c>
      <c r="E18" s="71">
        <v>78</v>
      </c>
      <c r="F18" s="71">
        <v>106</v>
      </c>
      <c r="G18" s="71">
        <v>8</v>
      </c>
      <c r="H18" s="71"/>
      <c r="I18" s="72">
        <v>2</v>
      </c>
      <c r="J18" s="72">
        <v>0</v>
      </c>
      <c r="K18" s="72">
        <v>0</v>
      </c>
      <c r="L18" s="72">
        <v>0</v>
      </c>
      <c r="M18" s="73">
        <v>0</v>
      </c>
    </row>
    <row r="19" spans="2:13">
      <c r="B19" s="70" t="s">
        <v>16</v>
      </c>
      <c r="C19" s="71"/>
      <c r="D19" s="71">
        <v>1</v>
      </c>
      <c r="E19" s="71">
        <v>120</v>
      </c>
      <c r="F19" s="71">
        <v>32</v>
      </c>
      <c r="G19" s="71">
        <v>3</v>
      </c>
      <c r="H19" s="71">
        <v>1</v>
      </c>
      <c r="I19" s="72">
        <v>6</v>
      </c>
      <c r="J19" s="72">
        <v>0</v>
      </c>
      <c r="K19" s="72">
        <v>0</v>
      </c>
      <c r="L19" s="72">
        <v>0</v>
      </c>
      <c r="M19" s="73">
        <v>0</v>
      </c>
    </row>
    <row r="20" spans="2:13">
      <c r="B20" s="70" t="s">
        <v>17</v>
      </c>
      <c r="C20" s="71"/>
      <c r="D20" s="71">
        <v>1</v>
      </c>
      <c r="E20" s="71">
        <v>111</v>
      </c>
      <c r="F20" s="71">
        <v>168</v>
      </c>
      <c r="G20" s="71">
        <v>4</v>
      </c>
      <c r="H20" s="71">
        <v>1</v>
      </c>
      <c r="I20" s="74">
        <v>1</v>
      </c>
      <c r="J20" s="72">
        <v>0</v>
      </c>
      <c r="K20" s="72"/>
      <c r="L20" s="72">
        <v>0</v>
      </c>
      <c r="M20" s="73">
        <v>0</v>
      </c>
    </row>
    <row r="21" spans="2:13">
      <c r="B21" s="70" t="s">
        <v>18</v>
      </c>
      <c r="C21" s="71"/>
      <c r="D21" s="71">
        <v>1</v>
      </c>
      <c r="E21" s="71">
        <v>73</v>
      </c>
      <c r="F21" s="71">
        <v>56</v>
      </c>
      <c r="G21" s="71">
        <v>5</v>
      </c>
      <c r="H21" s="71"/>
      <c r="I21" s="72">
        <v>2</v>
      </c>
      <c r="J21" s="72">
        <v>0</v>
      </c>
      <c r="K21" s="72"/>
      <c r="L21" s="72">
        <v>0</v>
      </c>
      <c r="M21" s="73">
        <v>0</v>
      </c>
    </row>
    <row r="22" spans="2:13">
      <c r="B22" s="70" t="s">
        <v>19</v>
      </c>
      <c r="C22" s="71"/>
      <c r="D22" s="71">
        <v>1</v>
      </c>
      <c r="E22" s="71">
        <v>61</v>
      </c>
      <c r="F22" s="71">
        <v>90</v>
      </c>
      <c r="G22" s="71">
        <v>8</v>
      </c>
      <c r="H22" s="71"/>
      <c r="I22" s="72">
        <v>6</v>
      </c>
      <c r="J22" s="72">
        <v>0</v>
      </c>
      <c r="K22" s="72"/>
      <c r="L22" s="72">
        <v>0</v>
      </c>
      <c r="M22" s="73">
        <v>0</v>
      </c>
    </row>
    <row r="23" spans="2:13">
      <c r="B23" s="70" t="s">
        <v>20</v>
      </c>
      <c r="C23" s="71"/>
      <c r="D23" s="71">
        <v>1</v>
      </c>
      <c r="E23" s="71">
        <v>144</v>
      </c>
      <c r="F23" s="71">
        <v>98</v>
      </c>
      <c r="G23" s="71">
        <v>4</v>
      </c>
      <c r="H23" s="71"/>
      <c r="I23" s="72">
        <v>2</v>
      </c>
      <c r="J23" s="72">
        <v>0</v>
      </c>
      <c r="K23" s="72"/>
      <c r="L23" s="72">
        <v>0</v>
      </c>
      <c r="M23" s="73">
        <v>0</v>
      </c>
    </row>
    <row r="24" spans="2:13">
      <c r="B24" s="70" t="s">
        <v>21</v>
      </c>
      <c r="C24" s="71"/>
      <c r="D24" s="71">
        <v>1</v>
      </c>
      <c r="E24" s="71">
        <v>86</v>
      </c>
      <c r="F24" s="71">
        <v>54</v>
      </c>
      <c r="G24" s="71">
        <v>3</v>
      </c>
      <c r="H24" s="71"/>
      <c r="I24" s="72"/>
      <c r="J24" s="72">
        <v>0</v>
      </c>
      <c r="K24" s="72"/>
      <c r="L24" s="72">
        <v>0</v>
      </c>
      <c r="M24" s="73">
        <v>0</v>
      </c>
    </row>
    <row r="25" spans="2:13">
      <c r="B25" s="70" t="s">
        <v>22</v>
      </c>
      <c r="C25" s="71"/>
      <c r="D25" s="71">
        <v>1</v>
      </c>
      <c r="E25" s="71">
        <v>82</v>
      </c>
      <c r="F25" s="71">
        <v>85</v>
      </c>
      <c r="G25" s="71">
        <v>8</v>
      </c>
      <c r="H25" s="71">
        <v>1</v>
      </c>
      <c r="I25" s="72">
        <v>1</v>
      </c>
      <c r="J25" s="72">
        <v>0</v>
      </c>
      <c r="K25" s="72"/>
      <c r="L25" s="72">
        <v>0</v>
      </c>
      <c r="M25" s="73">
        <v>0</v>
      </c>
    </row>
    <row r="26" spans="2:13">
      <c r="B26" s="70" t="s">
        <v>23</v>
      </c>
      <c r="C26" s="71"/>
      <c r="D26" s="71">
        <v>1</v>
      </c>
      <c r="E26" s="71">
        <v>70</v>
      </c>
      <c r="F26" s="71">
        <v>73</v>
      </c>
      <c r="G26" s="71">
        <v>1</v>
      </c>
      <c r="H26" s="71"/>
      <c r="I26" s="72">
        <v>1</v>
      </c>
      <c r="J26" s="72">
        <v>0</v>
      </c>
      <c r="K26" s="72"/>
      <c r="L26" s="72">
        <v>0</v>
      </c>
      <c r="M26" s="73">
        <v>0</v>
      </c>
    </row>
    <row r="27" spans="2:13">
      <c r="B27" s="70" t="s">
        <v>24</v>
      </c>
      <c r="C27" s="71"/>
      <c r="D27" s="71">
        <v>1</v>
      </c>
      <c r="E27" s="71">
        <v>119</v>
      </c>
      <c r="F27" s="71">
        <v>100</v>
      </c>
      <c r="G27" s="71">
        <v>3</v>
      </c>
      <c r="H27" s="71"/>
      <c r="I27" s="72"/>
      <c r="J27" s="72">
        <v>0</v>
      </c>
      <c r="K27" s="72"/>
      <c r="L27" s="72">
        <v>0</v>
      </c>
      <c r="M27" s="73">
        <v>0</v>
      </c>
    </row>
    <row r="28" spans="2:13">
      <c r="B28" s="70" t="s">
        <v>25</v>
      </c>
      <c r="C28" s="71">
        <v>0</v>
      </c>
      <c r="D28" s="71">
        <v>1</v>
      </c>
      <c r="E28" s="71">
        <v>165</v>
      </c>
      <c r="F28" s="71">
        <v>21</v>
      </c>
      <c r="G28" s="71">
        <v>3</v>
      </c>
      <c r="H28" s="71"/>
      <c r="I28" s="72"/>
      <c r="J28" s="72">
        <v>0</v>
      </c>
      <c r="K28" s="72"/>
      <c r="L28" s="72">
        <v>0</v>
      </c>
      <c r="M28" s="73">
        <v>0</v>
      </c>
    </row>
    <row r="29" spans="2:13">
      <c r="B29" s="70" t="s">
        <v>26</v>
      </c>
      <c r="C29" s="71"/>
      <c r="D29" s="71">
        <v>1</v>
      </c>
      <c r="E29" s="71">
        <v>132</v>
      </c>
      <c r="F29" s="71">
        <v>66</v>
      </c>
      <c r="G29" s="71">
        <v>4</v>
      </c>
      <c r="H29" s="71"/>
      <c r="I29" s="72">
        <v>2</v>
      </c>
      <c r="J29" s="72">
        <v>0</v>
      </c>
      <c r="K29" s="72"/>
      <c r="L29" s="72">
        <v>0</v>
      </c>
      <c r="M29" s="73">
        <v>0</v>
      </c>
    </row>
    <row r="30" spans="2:13">
      <c r="B30" s="70" t="s">
        <v>27</v>
      </c>
      <c r="C30" s="71"/>
      <c r="D30" s="71">
        <v>1</v>
      </c>
      <c r="E30" s="71">
        <v>143</v>
      </c>
      <c r="F30" s="71">
        <v>87</v>
      </c>
      <c r="G30" s="71">
        <v>4</v>
      </c>
      <c r="H30" s="71"/>
      <c r="I30" s="72">
        <v>1</v>
      </c>
      <c r="J30" s="72">
        <v>0</v>
      </c>
      <c r="K30" s="72"/>
      <c r="L30" s="72">
        <v>0</v>
      </c>
      <c r="M30" s="73">
        <v>0</v>
      </c>
    </row>
    <row r="31" spans="2:13">
      <c r="B31" s="70" t="s">
        <v>28</v>
      </c>
      <c r="C31" s="71"/>
      <c r="D31" s="71"/>
      <c r="E31" s="71">
        <v>82</v>
      </c>
      <c r="F31" s="71">
        <v>18</v>
      </c>
      <c r="G31" s="71">
        <v>9</v>
      </c>
      <c r="H31" s="71"/>
      <c r="I31" s="72">
        <v>1</v>
      </c>
      <c r="J31" s="72">
        <v>0</v>
      </c>
      <c r="K31" s="72">
        <v>2</v>
      </c>
      <c r="L31" s="72">
        <v>0</v>
      </c>
      <c r="M31" s="73">
        <v>0</v>
      </c>
    </row>
    <row r="32" spans="2:13">
      <c r="B32" s="70" t="s">
        <v>29</v>
      </c>
      <c r="C32" s="71">
        <v>1</v>
      </c>
      <c r="D32" s="71">
        <v>1</v>
      </c>
      <c r="E32" s="71">
        <v>32</v>
      </c>
      <c r="F32" s="71">
        <v>4</v>
      </c>
      <c r="G32" s="71">
        <v>13</v>
      </c>
      <c r="H32" s="71">
        <v>1</v>
      </c>
      <c r="I32" s="72"/>
      <c r="J32" s="72">
        <v>0</v>
      </c>
      <c r="K32" s="72">
        <v>3</v>
      </c>
      <c r="L32" s="72">
        <v>0</v>
      </c>
      <c r="M32" s="73">
        <v>0</v>
      </c>
    </row>
    <row r="33" spans="2:13" ht="15.75" thickBot="1">
      <c r="B33" s="136" t="s">
        <v>30</v>
      </c>
      <c r="C33" s="137">
        <v>1</v>
      </c>
      <c r="D33" s="137">
        <v>1</v>
      </c>
      <c r="E33" s="137">
        <v>120</v>
      </c>
      <c r="F33" s="137">
        <v>11</v>
      </c>
      <c r="G33" s="137">
        <v>7</v>
      </c>
      <c r="H33" s="137">
        <v>1</v>
      </c>
      <c r="I33" s="138">
        <v>3</v>
      </c>
      <c r="J33" s="138">
        <v>0</v>
      </c>
      <c r="K33" s="138"/>
      <c r="L33" s="138">
        <v>0</v>
      </c>
      <c r="M33" s="139">
        <v>0</v>
      </c>
    </row>
    <row r="34" spans="2:13">
      <c r="B34" s="223" t="s">
        <v>130</v>
      </c>
      <c r="C34" s="224">
        <f t="shared" ref="C34:I34" si="0">SUM(C8:C33)</f>
        <v>2</v>
      </c>
      <c r="D34" s="224">
        <f t="shared" si="0"/>
        <v>24</v>
      </c>
      <c r="E34" s="224">
        <f t="shared" si="0"/>
        <v>2675</v>
      </c>
      <c r="F34" s="224">
        <f t="shared" si="0"/>
        <v>1577</v>
      </c>
      <c r="G34" s="224">
        <f t="shared" si="0"/>
        <v>140</v>
      </c>
      <c r="H34" s="224">
        <f t="shared" si="0"/>
        <v>11</v>
      </c>
      <c r="I34" s="225">
        <f t="shared" si="0"/>
        <v>43</v>
      </c>
      <c r="J34" s="225"/>
      <c r="K34" s="225">
        <f>SUM(K8:K33)</f>
        <v>7</v>
      </c>
      <c r="L34" s="225"/>
      <c r="M34" s="226"/>
    </row>
    <row r="35" spans="2:13" ht="15.75" thickBot="1">
      <c r="B35" s="132">
        <v>2016</v>
      </c>
      <c r="C35" s="129">
        <v>2</v>
      </c>
      <c r="D35" s="129">
        <v>24</v>
      </c>
      <c r="E35" s="129">
        <v>2675</v>
      </c>
      <c r="F35" s="129">
        <v>1577</v>
      </c>
      <c r="G35" s="129">
        <v>140</v>
      </c>
      <c r="H35" s="129">
        <v>11</v>
      </c>
      <c r="I35" s="129">
        <v>43</v>
      </c>
      <c r="J35" s="130">
        <v>0</v>
      </c>
      <c r="K35" s="129">
        <v>7</v>
      </c>
      <c r="L35" s="130">
        <v>0</v>
      </c>
      <c r="M35" s="131">
        <v>0</v>
      </c>
    </row>
    <row r="36" spans="2:13" ht="15.75" thickTop="1">
      <c r="B36" s="76" t="s">
        <v>119</v>
      </c>
      <c r="C36" s="77" t="s">
        <v>129</v>
      </c>
      <c r="D36" s="78"/>
    </row>
    <row r="37" spans="2:13">
      <c r="B37" s="75" t="s">
        <v>117</v>
      </c>
      <c r="C37" s="79" t="s">
        <v>118</v>
      </c>
      <c r="D37" s="78"/>
    </row>
    <row r="38" spans="2:13">
      <c r="B38" s="15"/>
      <c r="C38" s="80" t="s">
        <v>112</v>
      </c>
      <c r="D38" s="78"/>
    </row>
    <row r="39" spans="2:13">
      <c r="B39" s="15"/>
      <c r="C39" s="81" t="s">
        <v>113</v>
      </c>
      <c r="D39" s="78"/>
    </row>
    <row r="40" spans="2:13">
      <c r="B40" s="15"/>
      <c r="C40" s="81" t="s">
        <v>114</v>
      </c>
      <c r="D40" s="78"/>
    </row>
    <row r="41" spans="2:13">
      <c r="B41" s="15"/>
      <c r="C41" s="81" t="s">
        <v>115</v>
      </c>
      <c r="D41" s="78"/>
    </row>
  </sheetData>
  <mergeCells count="15">
    <mergeCell ref="B2:M2"/>
    <mergeCell ref="B1:M1"/>
    <mergeCell ref="B4:B6"/>
    <mergeCell ref="J4:J6"/>
    <mergeCell ref="K4:K6"/>
    <mergeCell ref="L4:L6"/>
    <mergeCell ref="M4:M6"/>
    <mergeCell ref="C5:C6"/>
    <mergeCell ref="D5:D6"/>
    <mergeCell ref="E5:E6"/>
    <mergeCell ref="C4:E4"/>
    <mergeCell ref="F4:F6"/>
    <mergeCell ref="G4:G6"/>
    <mergeCell ref="H4:H6"/>
    <mergeCell ref="I4:I6"/>
  </mergeCells>
  <pageMargins left="0.7" right="0.7" top="0.75" bottom="0.75" header="0.3" footer="0.3"/>
  <pageSetup paperSize="9" scale="65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B1:F39"/>
  <sheetViews>
    <sheetView topLeftCell="A16" workbookViewId="0">
      <selection activeCell="I34" sqref="I34"/>
    </sheetView>
  </sheetViews>
  <sheetFormatPr defaultRowHeight="15"/>
  <cols>
    <col min="1" max="1" width="10.28515625" customWidth="1"/>
    <col min="2" max="2" width="21.85546875" customWidth="1"/>
    <col min="3" max="3" width="14.5703125" customWidth="1"/>
    <col min="4" max="4" width="10.140625" customWidth="1"/>
    <col min="5" max="5" width="10.42578125" customWidth="1"/>
    <col min="6" max="6" width="11.5703125" customWidth="1"/>
  </cols>
  <sheetData>
    <row r="1" spans="2:6">
      <c r="B1" s="286" t="s">
        <v>90</v>
      </c>
      <c r="C1" s="286"/>
      <c r="D1" s="286"/>
      <c r="E1" s="286"/>
      <c r="F1" s="286"/>
    </row>
    <row r="2" spans="2:6">
      <c r="B2" s="273" t="s">
        <v>39</v>
      </c>
      <c r="C2" s="273"/>
      <c r="D2" s="273"/>
      <c r="E2" s="273"/>
      <c r="F2" s="273"/>
    </row>
    <row r="3" spans="2:6">
      <c r="B3" s="273" t="s">
        <v>126</v>
      </c>
      <c r="C3" s="273"/>
      <c r="D3" s="273"/>
      <c r="E3" s="273"/>
      <c r="F3" s="273"/>
    </row>
    <row r="4" spans="2:6" ht="15.75" thickBot="1">
      <c r="B4" s="1"/>
      <c r="C4" s="15"/>
      <c r="D4" s="15"/>
      <c r="E4" s="15"/>
      <c r="F4" s="15"/>
    </row>
    <row r="5" spans="2:6">
      <c r="B5" s="299" t="s">
        <v>34</v>
      </c>
      <c r="C5" s="301" t="s">
        <v>81</v>
      </c>
      <c r="D5" s="301" t="s">
        <v>40</v>
      </c>
      <c r="E5" s="301" t="s">
        <v>41</v>
      </c>
      <c r="F5" s="303" t="s">
        <v>42</v>
      </c>
    </row>
    <row r="6" spans="2:6" ht="15.75" thickBot="1">
      <c r="B6" s="300"/>
      <c r="C6" s="302"/>
      <c r="D6" s="302"/>
      <c r="E6" s="302"/>
      <c r="F6" s="304"/>
    </row>
    <row r="7" spans="2:6" ht="15.75" thickBot="1">
      <c r="B7" s="219" t="s">
        <v>62</v>
      </c>
      <c r="C7" s="220" t="s">
        <v>63</v>
      </c>
      <c r="D7" s="221" t="s">
        <v>64</v>
      </c>
      <c r="E7" s="221" t="s">
        <v>65</v>
      </c>
      <c r="F7" s="222" t="s">
        <v>66</v>
      </c>
    </row>
    <row r="8" spans="2:6">
      <c r="B8" s="44" t="s">
        <v>5</v>
      </c>
      <c r="C8" s="166">
        <v>2</v>
      </c>
      <c r="D8" s="167">
        <v>2</v>
      </c>
      <c r="E8" s="166">
        <v>36</v>
      </c>
      <c r="F8" s="175">
        <v>225</v>
      </c>
    </row>
    <row r="9" spans="2:6">
      <c r="B9" s="40" t="s">
        <v>6</v>
      </c>
      <c r="C9" s="168">
        <v>0</v>
      </c>
      <c r="D9" s="168">
        <v>0</v>
      </c>
      <c r="E9" s="168">
        <v>0</v>
      </c>
      <c r="F9" s="176">
        <v>0</v>
      </c>
    </row>
    <row r="10" spans="2:6">
      <c r="B10" s="40" t="s">
        <v>7</v>
      </c>
      <c r="C10" s="168">
        <v>3</v>
      </c>
      <c r="D10" s="41">
        <v>3</v>
      </c>
      <c r="E10" s="168">
        <v>18</v>
      </c>
      <c r="F10" s="42">
        <v>130</v>
      </c>
    </row>
    <row r="11" spans="2:6">
      <c r="B11" s="40" t="s">
        <v>8</v>
      </c>
      <c r="C11" s="168">
        <v>1</v>
      </c>
      <c r="D11" s="41">
        <v>1</v>
      </c>
      <c r="E11" s="168">
        <v>9</v>
      </c>
      <c r="F11" s="42">
        <v>50</v>
      </c>
    </row>
    <row r="12" spans="2:6">
      <c r="B12" s="40" t="s">
        <v>9</v>
      </c>
      <c r="C12" s="168">
        <v>0</v>
      </c>
      <c r="D12" s="168">
        <v>0</v>
      </c>
      <c r="E12" s="168">
        <v>0</v>
      </c>
      <c r="F12" s="176">
        <v>0</v>
      </c>
    </row>
    <row r="13" spans="2:6">
      <c r="B13" s="40" t="s">
        <v>10</v>
      </c>
      <c r="C13" s="168">
        <v>2</v>
      </c>
      <c r="D13" s="41">
        <v>2</v>
      </c>
      <c r="E13" s="168">
        <v>24</v>
      </c>
      <c r="F13" s="42">
        <v>147</v>
      </c>
    </row>
    <row r="14" spans="2:6">
      <c r="B14" s="40" t="s">
        <v>11</v>
      </c>
      <c r="C14" s="168">
        <v>0</v>
      </c>
      <c r="D14" s="168">
        <v>0</v>
      </c>
      <c r="E14" s="168">
        <v>0</v>
      </c>
      <c r="F14" s="176">
        <v>0</v>
      </c>
    </row>
    <row r="15" spans="2:6">
      <c r="B15" s="40" t="s">
        <v>12</v>
      </c>
      <c r="C15" s="168">
        <v>0</v>
      </c>
      <c r="D15" s="168">
        <v>0</v>
      </c>
      <c r="E15" s="168">
        <v>0</v>
      </c>
      <c r="F15" s="176">
        <v>0</v>
      </c>
    </row>
    <row r="16" spans="2:6">
      <c r="B16" s="40" t="s">
        <v>13</v>
      </c>
      <c r="C16" s="168">
        <v>1</v>
      </c>
      <c r="D16" s="41">
        <v>1</v>
      </c>
      <c r="E16" s="168">
        <v>10</v>
      </c>
      <c r="F16" s="42">
        <v>235</v>
      </c>
    </row>
    <row r="17" spans="2:6">
      <c r="B17" s="40" t="s">
        <v>14</v>
      </c>
      <c r="C17" s="168">
        <v>1</v>
      </c>
      <c r="D17" s="41">
        <v>1</v>
      </c>
      <c r="E17" s="168">
        <v>3</v>
      </c>
      <c r="F17" s="42">
        <v>24</v>
      </c>
    </row>
    <row r="18" spans="2:6">
      <c r="B18" s="40" t="s">
        <v>15</v>
      </c>
      <c r="C18" s="168">
        <v>2</v>
      </c>
      <c r="D18" s="41">
        <v>2</v>
      </c>
      <c r="E18" s="168">
        <v>8</v>
      </c>
      <c r="F18" s="42">
        <v>164</v>
      </c>
    </row>
    <row r="19" spans="2:6">
      <c r="B19" s="40" t="s">
        <v>16</v>
      </c>
      <c r="C19" s="168">
        <v>2</v>
      </c>
      <c r="D19" s="41">
        <v>2</v>
      </c>
      <c r="E19" s="168">
        <v>10</v>
      </c>
      <c r="F19" s="42">
        <v>139</v>
      </c>
    </row>
    <row r="20" spans="2:6">
      <c r="B20" s="40" t="s">
        <v>17</v>
      </c>
      <c r="C20" s="168">
        <v>5</v>
      </c>
      <c r="D20" s="41">
        <v>5</v>
      </c>
      <c r="E20" s="168">
        <v>57</v>
      </c>
      <c r="F20" s="42">
        <v>246</v>
      </c>
    </row>
    <row r="21" spans="2:6">
      <c r="B21" s="40" t="s">
        <v>18</v>
      </c>
      <c r="C21" s="168">
        <v>0</v>
      </c>
      <c r="D21" s="168">
        <v>0</v>
      </c>
      <c r="E21" s="168">
        <v>0</v>
      </c>
      <c r="F21" s="176">
        <v>0</v>
      </c>
    </row>
    <row r="22" spans="2:6">
      <c r="B22" s="40" t="s">
        <v>19</v>
      </c>
      <c r="C22" s="168">
        <v>0</v>
      </c>
      <c r="D22" s="168">
        <v>0</v>
      </c>
      <c r="E22" s="168">
        <v>0</v>
      </c>
      <c r="F22" s="176">
        <v>0</v>
      </c>
    </row>
    <row r="23" spans="2:6">
      <c r="B23" s="40" t="s">
        <v>20</v>
      </c>
      <c r="C23" s="168">
        <v>2</v>
      </c>
      <c r="D23" s="41">
        <v>2</v>
      </c>
      <c r="E23" s="168">
        <v>21</v>
      </c>
      <c r="F23" s="42">
        <v>137</v>
      </c>
    </row>
    <row r="24" spans="2:6">
      <c r="B24" s="40" t="s">
        <v>21</v>
      </c>
      <c r="C24" s="168">
        <v>5</v>
      </c>
      <c r="D24" s="41">
        <v>5</v>
      </c>
      <c r="E24" s="168">
        <v>62</v>
      </c>
      <c r="F24" s="42">
        <v>492</v>
      </c>
    </row>
    <row r="25" spans="2:6">
      <c r="B25" s="40" t="s">
        <v>22</v>
      </c>
      <c r="C25" s="168">
        <v>1</v>
      </c>
      <c r="D25" s="41">
        <v>1</v>
      </c>
      <c r="E25" s="168">
        <v>1</v>
      </c>
      <c r="F25" s="42">
        <v>47</v>
      </c>
    </row>
    <row r="26" spans="2:6">
      <c r="B26" s="40" t="s">
        <v>23</v>
      </c>
      <c r="C26" s="168">
        <v>1</v>
      </c>
      <c r="D26" s="41">
        <v>1</v>
      </c>
      <c r="E26" s="168">
        <v>4</v>
      </c>
      <c r="F26" s="42">
        <v>31</v>
      </c>
    </row>
    <row r="27" spans="2:6">
      <c r="B27" s="40" t="s">
        <v>24</v>
      </c>
      <c r="C27" s="168">
        <v>1</v>
      </c>
      <c r="D27" s="41">
        <v>1</v>
      </c>
      <c r="E27" s="168">
        <v>9</v>
      </c>
      <c r="F27" s="42">
        <v>278</v>
      </c>
    </row>
    <row r="28" spans="2:6">
      <c r="B28" s="40" t="s">
        <v>25</v>
      </c>
      <c r="C28" s="168">
        <v>4</v>
      </c>
      <c r="D28" s="41">
        <v>4</v>
      </c>
      <c r="E28" s="168">
        <v>16</v>
      </c>
      <c r="F28" s="42">
        <v>76</v>
      </c>
    </row>
    <row r="29" spans="2:6">
      <c r="B29" s="40" t="s">
        <v>26</v>
      </c>
      <c r="C29" s="168">
        <v>2</v>
      </c>
      <c r="D29" s="41">
        <v>2</v>
      </c>
      <c r="E29" s="168">
        <v>27</v>
      </c>
      <c r="F29" s="42">
        <v>292</v>
      </c>
    </row>
    <row r="30" spans="2:6">
      <c r="B30" s="40" t="s">
        <v>27</v>
      </c>
      <c r="C30" s="168">
        <v>0</v>
      </c>
      <c r="D30" s="168">
        <v>0</v>
      </c>
      <c r="E30" s="168">
        <v>0</v>
      </c>
      <c r="F30" s="176">
        <v>0</v>
      </c>
    </row>
    <row r="31" spans="2:6">
      <c r="B31" s="40" t="s">
        <v>28</v>
      </c>
      <c r="C31" s="168">
        <v>0</v>
      </c>
      <c r="D31" s="168">
        <v>0</v>
      </c>
      <c r="E31" s="168">
        <v>0</v>
      </c>
      <c r="F31" s="42"/>
    </row>
    <row r="32" spans="2:6">
      <c r="B32" s="40" t="s">
        <v>29</v>
      </c>
      <c r="C32" s="168">
        <v>0</v>
      </c>
      <c r="D32" s="168">
        <v>0</v>
      </c>
      <c r="E32" s="168">
        <v>0</v>
      </c>
      <c r="F32" s="176">
        <v>0</v>
      </c>
    </row>
    <row r="33" spans="2:6" ht="15.75" thickBot="1">
      <c r="B33" s="43" t="s">
        <v>30</v>
      </c>
      <c r="C33" s="169">
        <v>3</v>
      </c>
      <c r="D33" s="170">
        <v>3</v>
      </c>
      <c r="E33" s="169">
        <v>154</v>
      </c>
      <c r="F33" s="177">
        <v>1372</v>
      </c>
    </row>
    <row r="34" spans="2:6">
      <c r="B34" s="208" t="s">
        <v>122</v>
      </c>
      <c r="C34" s="217">
        <f>SUM(C8:C33)</f>
        <v>38</v>
      </c>
      <c r="D34" s="217">
        <f>SUM(D8:D33)</f>
        <v>38</v>
      </c>
      <c r="E34" s="217">
        <f>SUM(E8:E33)</f>
        <v>469</v>
      </c>
      <c r="F34" s="218">
        <f>SUM(F8:F33)</f>
        <v>4085</v>
      </c>
    </row>
    <row r="35" spans="2:6">
      <c r="B35" s="107">
        <v>2016</v>
      </c>
      <c r="C35" s="140">
        <v>50</v>
      </c>
      <c r="D35" s="140">
        <v>32</v>
      </c>
      <c r="E35" s="140">
        <v>356</v>
      </c>
      <c r="F35" s="143">
        <v>2451</v>
      </c>
    </row>
    <row r="36" spans="2:6">
      <c r="B36" s="107">
        <v>2015</v>
      </c>
      <c r="C36" s="140">
        <v>53</v>
      </c>
      <c r="D36" s="140">
        <v>38</v>
      </c>
      <c r="E36" s="140">
        <v>347</v>
      </c>
      <c r="F36" s="141">
        <v>3269</v>
      </c>
    </row>
    <row r="37" spans="2:6">
      <c r="B37" s="107">
        <v>2014</v>
      </c>
      <c r="C37" s="140">
        <v>53</v>
      </c>
      <c r="D37" s="140">
        <v>38</v>
      </c>
      <c r="E37" s="140">
        <v>393</v>
      </c>
      <c r="F37" s="142">
        <v>3446</v>
      </c>
    </row>
    <row r="38" spans="2:6" ht="15.75" thickBot="1">
      <c r="B38" s="113">
        <v>2013</v>
      </c>
      <c r="C38" s="119">
        <v>51</v>
      </c>
      <c r="D38" s="119">
        <v>40</v>
      </c>
      <c r="E38" s="119">
        <v>396</v>
      </c>
      <c r="F38" s="144">
        <v>3448</v>
      </c>
    </row>
    <row r="39" spans="2:6" ht="15.75" thickTop="1">
      <c r="B39" s="50" t="s">
        <v>135</v>
      </c>
      <c r="C39" s="50"/>
      <c r="D39" s="50"/>
      <c r="E39" s="50"/>
      <c r="F39" s="50"/>
    </row>
  </sheetData>
  <mergeCells count="8">
    <mergeCell ref="B1:F1"/>
    <mergeCell ref="B2:F2"/>
    <mergeCell ref="B3:F3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scale="95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B1:F39"/>
  <sheetViews>
    <sheetView topLeftCell="A13" workbookViewId="0">
      <selection activeCell="H33" sqref="H33"/>
    </sheetView>
  </sheetViews>
  <sheetFormatPr defaultRowHeight="15"/>
  <cols>
    <col min="2" max="2" width="20.7109375" customWidth="1"/>
    <col min="3" max="3" width="11" customWidth="1"/>
    <col min="4" max="4" width="12.7109375" customWidth="1"/>
    <col min="5" max="5" width="10.5703125" customWidth="1"/>
    <col min="6" max="6" width="14.140625" customWidth="1"/>
  </cols>
  <sheetData>
    <row r="1" spans="2:6">
      <c r="B1" s="254" t="s">
        <v>91</v>
      </c>
      <c r="C1" s="254"/>
      <c r="D1" s="254"/>
      <c r="E1" s="254"/>
      <c r="F1" s="254"/>
    </row>
    <row r="2" spans="2:6">
      <c r="B2" s="273" t="s">
        <v>43</v>
      </c>
      <c r="C2" s="273"/>
      <c r="D2" s="273"/>
      <c r="E2" s="273"/>
      <c r="F2" s="273"/>
    </row>
    <row r="3" spans="2:6">
      <c r="B3" s="273" t="s">
        <v>126</v>
      </c>
      <c r="C3" s="273"/>
      <c r="D3" s="273"/>
      <c r="E3" s="273"/>
      <c r="F3" s="273"/>
    </row>
    <row r="4" spans="2:6" ht="15.75" thickBot="1">
      <c r="B4" s="1"/>
      <c r="C4" s="15"/>
      <c r="D4" s="15"/>
      <c r="E4" s="15"/>
      <c r="F4" s="15"/>
    </row>
    <row r="5" spans="2:6">
      <c r="B5" s="307" t="s">
        <v>34</v>
      </c>
      <c r="C5" s="309" t="s">
        <v>44</v>
      </c>
      <c r="D5" s="309" t="s">
        <v>45</v>
      </c>
      <c r="E5" s="309" t="s">
        <v>46</v>
      </c>
      <c r="F5" s="311" t="s">
        <v>47</v>
      </c>
    </row>
    <row r="6" spans="2:6" ht="15.75" thickBot="1">
      <c r="B6" s="308"/>
      <c r="C6" s="310"/>
      <c r="D6" s="310"/>
      <c r="E6" s="310"/>
      <c r="F6" s="312"/>
    </row>
    <row r="7" spans="2:6" ht="15.75" thickBot="1">
      <c r="B7" s="171" t="s">
        <v>62</v>
      </c>
      <c r="C7" s="172" t="s">
        <v>63</v>
      </c>
      <c r="D7" s="173" t="s">
        <v>64</v>
      </c>
      <c r="E7" s="173" t="s">
        <v>65</v>
      </c>
      <c r="F7" s="174" t="s">
        <v>66</v>
      </c>
    </row>
    <row r="8" spans="2:6" ht="15.75" thickTop="1">
      <c r="B8" s="45" t="s">
        <v>35</v>
      </c>
      <c r="C8" s="46">
        <v>28</v>
      </c>
      <c r="D8" s="46">
        <v>28</v>
      </c>
      <c r="E8" s="46">
        <v>56</v>
      </c>
      <c r="F8" s="47"/>
    </row>
    <row r="9" spans="2:6">
      <c r="B9" s="40" t="s">
        <v>6</v>
      </c>
      <c r="C9" s="41">
        <v>8</v>
      </c>
      <c r="D9" s="41">
        <v>7</v>
      </c>
      <c r="E9" s="41">
        <v>15</v>
      </c>
      <c r="F9" s="42"/>
    </row>
    <row r="10" spans="2:6">
      <c r="B10" s="40" t="s">
        <v>7</v>
      </c>
      <c r="C10" s="41">
        <v>22</v>
      </c>
      <c r="D10" s="41">
        <v>30</v>
      </c>
      <c r="E10" s="41">
        <v>52</v>
      </c>
      <c r="F10" s="42"/>
    </row>
    <row r="11" spans="2:6">
      <c r="B11" s="40" t="s">
        <v>8</v>
      </c>
      <c r="C11" s="41">
        <v>11</v>
      </c>
      <c r="D11" s="41">
        <v>10</v>
      </c>
      <c r="E11" s="41">
        <v>21</v>
      </c>
      <c r="F11" s="42"/>
    </row>
    <row r="12" spans="2:6">
      <c r="B12" s="40" t="s">
        <v>9</v>
      </c>
      <c r="C12" s="41">
        <v>23</v>
      </c>
      <c r="D12" s="41">
        <v>25</v>
      </c>
      <c r="E12" s="41">
        <v>48</v>
      </c>
      <c r="F12" s="42"/>
    </row>
    <row r="13" spans="2:6">
      <c r="B13" s="40" t="s">
        <v>10</v>
      </c>
      <c r="C13" s="41">
        <v>40</v>
      </c>
      <c r="D13" s="41">
        <v>40</v>
      </c>
      <c r="E13" s="41">
        <v>80</v>
      </c>
      <c r="F13" s="42"/>
    </row>
    <row r="14" spans="2:6">
      <c r="B14" s="40" t="s">
        <v>11</v>
      </c>
      <c r="C14" s="41">
        <v>44</v>
      </c>
      <c r="D14" s="41">
        <v>7</v>
      </c>
      <c r="E14" s="41">
        <v>18</v>
      </c>
      <c r="F14" s="42"/>
    </row>
    <row r="15" spans="2:6">
      <c r="B15" s="40" t="s">
        <v>12</v>
      </c>
      <c r="C15" s="41">
        <v>5</v>
      </c>
      <c r="D15" s="41">
        <v>4</v>
      </c>
      <c r="E15" s="41">
        <v>9</v>
      </c>
      <c r="F15" s="42"/>
    </row>
    <row r="16" spans="2:6">
      <c r="B16" s="40" t="s">
        <v>13</v>
      </c>
      <c r="C16" s="41">
        <v>18</v>
      </c>
      <c r="D16" s="41">
        <v>24</v>
      </c>
      <c r="E16" s="41">
        <v>42</v>
      </c>
      <c r="F16" s="42"/>
    </row>
    <row r="17" spans="2:6">
      <c r="B17" s="40" t="s">
        <v>14</v>
      </c>
      <c r="C17" s="41">
        <v>13</v>
      </c>
      <c r="D17" s="41">
        <v>14</v>
      </c>
      <c r="E17" s="41">
        <v>27</v>
      </c>
      <c r="F17" s="42"/>
    </row>
    <row r="18" spans="2:6">
      <c r="B18" s="40" t="s">
        <v>15</v>
      </c>
      <c r="C18" s="41">
        <v>12</v>
      </c>
      <c r="D18" s="41">
        <v>11</v>
      </c>
      <c r="E18" s="41">
        <v>23</v>
      </c>
      <c r="F18" s="42"/>
    </row>
    <row r="19" spans="2:6">
      <c r="B19" s="40" t="s">
        <v>16</v>
      </c>
      <c r="C19" s="41">
        <v>23</v>
      </c>
      <c r="D19" s="41">
        <v>26</v>
      </c>
      <c r="E19" s="41">
        <v>49</v>
      </c>
      <c r="F19" s="42"/>
    </row>
    <row r="20" spans="2:6">
      <c r="B20" s="40" t="s">
        <v>17</v>
      </c>
      <c r="C20" s="41">
        <v>40</v>
      </c>
      <c r="D20" s="41">
        <v>51</v>
      </c>
      <c r="E20" s="41">
        <v>91</v>
      </c>
      <c r="F20" s="42"/>
    </row>
    <row r="21" spans="2:6">
      <c r="B21" s="40" t="s">
        <v>18</v>
      </c>
      <c r="C21" s="41">
        <v>12</v>
      </c>
      <c r="D21" s="41">
        <v>10</v>
      </c>
      <c r="E21" s="41">
        <v>22</v>
      </c>
      <c r="F21" s="42"/>
    </row>
    <row r="22" spans="2:6">
      <c r="B22" s="40" t="s">
        <v>19</v>
      </c>
      <c r="C22" s="41">
        <v>4</v>
      </c>
      <c r="D22" s="41">
        <v>5</v>
      </c>
      <c r="E22" s="41">
        <v>9</v>
      </c>
      <c r="F22" s="42"/>
    </row>
    <row r="23" spans="2:6">
      <c r="B23" s="28" t="s">
        <v>48</v>
      </c>
      <c r="C23" s="41">
        <v>21</v>
      </c>
      <c r="D23" s="41">
        <v>27</v>
      </c>
      <c r="E23" s="41">
        <v>48</v>
      </c>
      <c r="F23" s="42"/>
    </row>
    <row r="24" spans="2:6">
      <c r="B24" s="40" t="s">
        <v>21</v>
      </c>
      <c r="C24" s="41">
        <v>23</v>
      </c>
      <c r="D24" s="41">
        <v>21</v>
      </c>
      <c r="E24" s="41">
        <v>44</v>
      </c>
      <c r="F24" s="42"/>
    </row>
    <row r="25" spans="2:6">
      <c r="B25" s="40" t="s">
        <v>22</v>
      </c>
      <c r="C25" s="41">
        <v>21</v>
      </c>
      <c r="D25" s="41">
        <v>22</v>
      </c>
      <c r="E25" s="41">
        <v>43</v>
      </c>
      <c r="F25" s="42"/>
    </row>
    <row r="26" spans="2:6">
      <c r="B26" s="40" t="s">
        <v>23</v>
      </c>
      <c r="C26" s="41">
        <v>11</v>
      </c>
      <c r="D26" s="41">
        <v>13</v>
      </c>
      <c r="E26" s="41">
        <v>24</v>
      </c>
      <c r="F26" s="42"/>
    </row>
    <row r="27" spans="2:6">
      <c r="B27" s="40" t="s">
        <v>24</v>
      </c>
      <c r="C27" s="41">
        <v>30</v>
      </c>
      <c r="D27" s="41">
        <v>39</v>
      </c>
      <c r="E27" s="41">
        <v>69</v>
      </c>
      <c r="F27" s="42"/>
    </row>
    <row r="28" spans="2:6">
      <c r="B28" s="40" t="s">
        <v>25</v>
      </c>
      <c r="C28" s="41">
        <v>26</v>
      </c>
      <c r="D28" s="41">
        <v>31</v>
      </c>
      <c r="E28" s="41">
        <v>57</v>
      </c>
      <c r="F28" s="42"/>
    </row>
    <row r="29" spans="2:6">
      <c r="B29" s="40" t="s">
        <v>26</v>
      </c>
      <c r="C29" s="41">
        <v>13</v>
      </c>
      <c r="D29" s="41">
        <v>14</v>
      </c>
      <c r="E29" s="41">
        <v>27</v>
      </c>
      <c r="F29" s="42"/>
    </row>
    <row r="30" spans="2:6">
      <c r="B30" s="40" t="s">
        <v>27</v>
      </c>
      <c r="C30" s="41">
        <v>2</v>
      </c>
      <c r="D30" s="41">
        <v>2</v>
      </c>
      <c r="E30" s="41">
        <v>4</v>
      </c>
      <c r="F30" s="42"/>
    </row>
    <row r="31" spans="2:6">
      <c r="B31" s="40" t="s">
        <v>28</v>
      </c>
      <c r="C31" s="41">
        <v>30</v>
      </c>
      <c r="D31" s="41">
        <v>27</v>
      </c>
      <c r="E31" s="41">
        <v>57</v>
      </c>
      <c r="F31" s="42"/>
    </row>
    <row r="32" spans="2:6">
      <c r="B32" s="40" t="s">
        <v>29</v>
      </c>
      <c r="C32" s="62">
        <v>19</v>
      </c>
      <c r="D32" s="41">
        <v>23</v>
      </c>
      <c r="E32" s="41">
        <v>42</v>
      </c>
      <c r="F32" s="42"/>
    </row>
    <row r="33" spans="2:6" ht="15.75" thickBot="1">
      <c r="B33" s="146" t="s">
        <v>30</v>
      </c>
      <c r="C33" s="147">
        <v>48</v>
      </c>
      <c r="D33" s="62">
        <v>55</v>
      </c>
      <c r="E33" s="62">
        <v>103</v>
      </c>
      <c r="F33" s="148"/>
    </row>
    <row r="34" spans="2:6">
      <c r="B34" s="208" t="s">
        <v>122</v>
      </c>
      <c r="C34" s="215">
        <f>SUM(C8:C33)</f>
        <v>547</v>
      </c>
      <c r="D34" s="215">
        <f>SUM(D8:D33)</f>
        <v>566</v>
      </c>
      <c r="E34" s="215">
        <f>SUM(E8:E33)</f>
        <v>1080</v>
      </c>
      <c r="F34" s="216"/>
    </row>
    <row r="35" spans="2:6">
      <c r="B35" s="107">
        <v>2016</v>
      </c>
      <c r="C35" s="116">
        <v>347</v>
      </c>
      <c r="D35" s="116">
        <v>408</v>
      </c>
      <c r="E35" s="116">
        <v>755</v>
      </c>
      <c r="F35" s="145">
        <v>1</v>
      </c>
    </row>
    <row r="36" spans="2:6">
      <c r="B36" s="107">
        <v>2015</v>
      </c>
      <c r="C36" s="116">
        <v>281</v>
      </c>
      <c r="D36" s="116">
        <v>297</v>
      </c>
      <c r="E36" s="116">
        <v>578</v>
      </c>
      <c r="F36" s="145"/>
    </row>
    <row r="37" spans="2:6">
      <c r="B37" s="107">
        <v>2014</v>
      </c>
      <c r="C37" s="116">
        <v>405</v>
      </c>
      <c r="D37" s="116">
        <v>408</v>
      </c>
      <c r="E37" s="116">
        <v>813</v>
      </c>
      <c r="F37" s="145"/>
    </row>
    <row r="38" spans="2:6" ht="15.75" thickBot="1">
      <c r="B38" s="113">
        <v>2013</v>
      </c>
      <c r="C38" s="119">
        <v>475</v>
      </c>
      <c r="D38" s="119">
        <v>477</v>
      </c>
      <c r="E38" s="119">
        <v>952</v>
      </c>
      <c r="F38" s="149">
        <v>1</v>
      </c>
    </row>
    <row r="39" spans="2:6" ht="15.75" thickTop="1">
      <c r="B39" s="305" t="s">
        <v>136</v>
      </c>
      <c r="C39" s="306"/>
      <c r="D39" s="306"/>
      <c r="E39" s="306"/>
      <c r="F39" s="306"/>
    </row>
  </sheetData>
  <mergeCells count="9">
    <mergeCell ref="B39:F39"/>
    <mergeCell ref="B1:F1"/>
    <mergeCell ref="B2:F2"/>
    <mergeCell ref="B3:F3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3:E42"/>
  <sheetViews>
    <sheetView workbookViewId="0">
      <selection activeCell="H17" sqref="H17"/>
    </sheetView>
  </sheetViews>
  <sheetFormatPr defaultRowHeight="15"/>
  <cols>
    <col min="2" max="2" width="21.42578125" customWidth="1"/>
    <col min="3" max="3" width="15" customWidth="1"/>
    <col min="4" max="4" width="14.28515625" customWidth="1"/>
    <col min="5" max="5" width="15.42578125" customWidth="1"/>
  </cols>
  <sheetData>
    <row r="3" spans="2:5">
      <c r="B3" s="314" t="s">
        <v>96</v>
      </c>
      <c r="C3" s="314"/>
      <c r="D3" s="314"/>
      <c r="E3" s="314"/>
    </row>
    <row r="4" spans="2:5">
      <c r="B4" s="315" t="s">
        <v>92</v>
      </c>
      <c r="C4" s="315"/>
      <c r="D4" s="315"/>
      <c r="E4" s="315"/>
    </row>
    <row r="5" spans="2:5">
      <c r="B5" s="315" t="s">
        <v>131</v>
      </c>
      <c r="C5" s="315"/>
      <c r="D5" s="315"/>
      <c r="E5" s="315"/>
    </row>
    <row r="6" spans="2:5" ht="15.75" thickBot="1">
      <c r="B6" s="68"/>
      <c r="C6" s="69"/>
      <c r="D6" s="69"/>
      <c r="E6" s="69"/>
    </row>
    <row r="7" spans="2:5">
      <c r="B7" s="187"/>
      <c r="C7" s="316" t="s">
        <v>93</v>
      </c>
      <c r="D7" s="316" t="s">
        <v>94</v>
      </c>
      <c r="E7" s="319" t="s">
        <v>95</v>
      </c>
    </row>
    <row r="8" spans="2:5">
      <c r="B8" s="188" t="s">
        <v>34</v>
      </c>
      <c r="C8" s="317"/>
      <c r="D8" s="317"/>
      <c r="E8" s="320"/>
    </row>
    <row r="9" spans="2:5" ht="15.75" thickBot="1">
      <c r="B9" s="189"/>
      <c r="C9" s="318"/>
      <c r="D9" s="318"/>
      <c r="E9" s="321"/>
    </row>
    <row r="10" spans="2:5" ht="15.75" thickBot="1">
      <c r="B10" s="183" t="s">
        <v>62</v>
      </c>
      <c r="C10" s="184" t="s">
        <v>63</v>
      </c>
      <c r="D10" s="184" t="s">
        <v>64</v>
      </c>
      <c r="E10" s="185" t="s">
        <v>65</v>
      </c>
    </row>
    <row r="11" spans="2:5" ht="15.75" thickTop="1">
      <c r="B11" s="45" t="s">
        <v>35</v>
      </c>
      <c r="C11" s="7">
        <v>16</v>
      </c>
      <c r="D11" s="63">
        <v>288</v>
      </c>
      <c r="E11" s="64">
        <v>1200</v>
      </c>
    </row>
    <row r="12" spans="2:5">
      <c r="B12" s="8" t="s">
        <v>6</v>
      </c>
      <c r="C12" s="6">
        <v>16</v>
      </c>
      <c r="D12" s="6">
        <v>288</v>
      </c>
      <c r="E12" s="65">
        <v>1150</v>
      </c>
    </row>
    <row r="13" spans="2:5">
      <c r="B13" s="8" t="s">
        <v>7</v>
      </c>
      <c r="C13" s="6">
        <v>19</v>
      </c>
      <c r="D13" s="6">
        <v>342</v>
      </c>
      <c r="E13" s="65">
        <v>1225</v>
      </c>
    </row>
    <row r="14" spans="2:5">
      <c r="B14" s="8" t="s">
        <v>8</v>
      </c>
      <c r="C14" s="6">
        <v>18</v>
      </c>
      <c r="D14" s="6">
        <v>324</v>
      </c>
      <c r="E14" s="65">
        <v>1205</v>
      </c>
    </row>
    <row r="15" spans="2:5">
      <c r="B15" s="8" t="s">
        <v>9</v>
      </c>
      <c r="C15" s="6">
        <v>20</v>
      </c>
      <c r="D15" s="6">
        <v>360</v>
      </c>
      <c r="E15" s="65">
        <v>1450</v>
      </c>
    </row>
    <row r="16" spans="2:5">
      <c r="B16" s="8" t="s">
        <v>10</v>
      </c>
      <c r="C16" s="6">
        <v>18</v>
      </c>
      <c r="D16" s="6">
        <v>324</v>
      </c>
      <c r="E16" s="65">
        <v>1205</v>
      </c>
    </row>
    <row r="17" spans="2:5">
      <c r="B17" s="8" t="s">
        <v>11</v>
      </c>
      <c r="C17" s="6">
        <v>7</v>
      </c>
      <c r="D17" s="6">
        <v>126</v>
      </c>
      <c r="E17" s="65">
        <v>525</v>
      </c>
    </row>
    <row r="18" spans="2:5">
      <c r="B18" s="8" t="s">
        <v>12</v>
      </c>
      <c r="C18" s="6">
        <v>7</v>
      </c>
      <c r="D18" s="6">
        <v>126</v>
      </c>
      <c r="E18" s="65">
        <v>535</v>
      </c>
    </row>
    <row r="19" spans="2:5">
      <c r="B19" s="8" t="s">
        <v>13</v>
      </c>
      <c r="C19" s="6">
        <v>17</v>
      </c>
      <c r="D19" s="6">
        <v>306</v>
      </c>
      <c r="E19" s="65">
        <v>1185</v>
      </c>
    </row>
    <row r="20" spans="2:5">
      <c r="B20" s="8" t="s">
        <v>14</v>
      </c>
      <c r="C20" s="6">
        <v>16</v>
      </c>
      <c r="D20" s="6">
        <v>288</v>
      </c>
      <c r="E20" s="65">
        <v>1145</v>
      </c>
    </row>
    <row r="21" spans="2:5">
      <c r="B21" s="8" t="s">
        <v>15</v>
      </c>
      <c r="C21" s="6">
        <v>14</v>
      </c>
      <c r="D21" s="6">
        <v>252</v>
      </c>
      <c r="E21" s="65">
        <v>1050</v>
      </c>
    </row>
    <row r="22" spans="2:5">
      <c r="B22" s="8" t="s">
        <v>16</v>
      </c>
      <c r="C22" s="6">
        <v>13</v>
      </c>
      <c r="D22" s="6">
        <v>234</v>
      </c>
      <c r="E22" s="65">
        <v>975</v>
      </c>
    </row>
    <row r="23" spans="2:5">
      <c r="B23" s="8" t="s">
        <v>17</v>
      </c>
      <c r="C23" s="6">
        <v>18</v>
      </c>
      <c r="D23" s="6">
        <v>324</v>
      </c>
      <c r="E23" s="65">
        <v>1350</v>
      </c>
    </row>
    <row r="24" spans="2:5">
      <c r="B24" s="8" t="s">
        <v>18</v>
      </c>
      <c r="C24" s="6">
        <v>14</v>
      </c>
      <c r="D24" s="6">
        <v>252</v>
      </c>
      <c r="E24" s="65">
        <v>1050</v>
      </c>
    </row>
    <row r="25" spans="2:5">
      <c r="B25" s="8" t="s">
        <v>19</v>
      </c>
      <c r="C25" s="6">
        <v>19</v>
      </c>
      <c r="D25" s="6">
        <v>342</v>
      </c>
      <c r="E25" s="65">
        <v>1205</v>
      </c>
    </row>
    <row r="26" spans="2:5">
      <c r="B26" s="8" t="s">
        <v>20</v>
      </c>
      <c r="C26" s="6">
        <v>19</v>
      </c>
      <c r="D26" s="6">
        <v>342</v>
      </c>
      <c r="E26" s="65">
        <v>1225</v>
      </c>
    </row>
    <row r="27" spans="2:5">
      <c r="B27" s="8" t="s">
        <v>21</v>
      </c>
      <c r="C27" s="6">
        <v>18</v>
      </c>
      <c r="D27" s="6">
        <v>324</v>
      </c>
      <c r="E27" s="65">
        <v>1205</v>
      </c>
    </row>
    <row r="28" spans="2:5">
      <c r="B28" s="8" t="s">
        <v>22</v>
      </c>
      <c r="C28" s="6">
        <v>16</v>
      </c>
      <c r="D28" s="6">
        <v>288</v>
      </c>
      <c r="E28" s="65">
        <v>1145</v>
      </c>
    </row>
    <row r="29" spans="2:5">
      <c r="B29" s="8" t="s">
        <v>23</v>
      </c>
      <c r="C29" s="6">
        <v>18</v>
      </c>
      <c r="D29" s="6">
        <v>324</v>
      </c>
      <c r="E29" s="65">
        <v>1205</v>
      </c>
    </row>
    <row r="30" spans="2:5">
      <c r="B30" s="8" t="s">
        <v>24</v>
      </c>
      <c r="C30" s="6">
        <v>18</v>
      </c>
      <c r="D30" s="6">
        <v>324</v>
      </c>
      <c r="E30" s="65">
        <v>1205</v>
      </c>
    </row>
    <row r="31" spans="2:5">
      <c r="B31" s="8" t="s">
        <v>25</v>
      </c>
      <c r="C31" s="6">
        <v>18</v>
      </c>
      <c r="D31" s="6">
        <v>324</v>
      </c>
      <c r="E31" s="65">
        <v>1215</v>
      </c>
    </row>
    <row r="32" spans="2:5">
      <c r="B32" s="8" t="s">
        <v>26</v>
      </c>
      <c r="C32" s="6">
        <v>18</v>
      </c>
      <c r="D32" s="6">
        <v>324</v>
      </c>
      <c r="E32" s="65">
        <v>1220</v>
      </c>
    </row>
    <row r="33" spans="2:5">
      <c r="B33" s="8" t="s">
        <v>27</v>
      </c>
      <c r="C33" s="6">
        <v>13</v>
      </c>
      <c r="D33" s="6">
        <v>234</v>
      </c>
      <c r="E33" s="65">
        <v>985</v>
      </c>
    </row>
    <row r="34" spans="2:5">
      <c r="B34" s="8" t="s">
        <v>28</v>
      </c>
      <c r="C34" s="6">
        <v>12</v>
      </c>
      <c r="D34" s="6">
        <v>216</v>
      </c>
      <c r="E34" s="65">
        <v>886</v>
      </c>
    </row>
    <row r="35" spans="2:5">
      <c r="B35" s="8" t="s">
        <v>29</v>
      </c>
      <c r="C35" s="6">
        <v>7</v>
      </c>
      <c r="D35" s="6">
        <v>126</v>
      </c>
      <c r="E35" s="65">
        <v>542</v>
      </c>
    </row>
    <row r="36" spans="2:5" ht="15.75" thickBot="1">
      <c r="B36" s="24" t="s">
        <v>30</v>
      </c>
      <c r="C36" s="66">
        <v>8</v>
      </c>
      <c r="D36" s="66">
        <v>208</v>
      </c>
      <c r="E36" s="67">
        <v>563</v>
      </c>
    </row>
    <row r="37" spans="2:5">
      <c r="B37" s="211" t="s">
        <v>122</v>
      </c>
      <c r="C37" s="212">
        <f>SUM(C11:C36)</f>
        <v>397</v>
      </c>
      <c r="D37" s="213">
        <f>SUM(D11:D36)</f>
        <v>7210</v>
      </c>
      <c r="E37" s="214">
        <f>SUM(E11:E36)</f>
        <v>27851</v>
      </c>
    </row>
    <row r="38" spans="2:5">
      <c r="B38" s="107">
        <v>2016</v>
      </c>
      <c r="C38" s="118">
        <v>397</v>
      </c>
      <c r="D38" s="150">
        <v>7210</v>
      </c>
      <c r="E38" s="151">
        <v>27851</v>
      </c>
    </row>
    <row r="39" spans="2:5">
      <c r="B39" s="107">
        <v>2015</v>
      </c>
      <c r="C39" s="118">
        <v>397</v>
      </c>
      <c r="D39" s="150">
        <v>7210</v>
      </c>
      <c r="E39" s="151">
        <v>27851</v>
      </c>
    </row>
    <row r="40" spans="2:5">
      <c r="B40" s="107">
        <v>2014</v>
      </c>
      <c r="C40" s="118">
        <v>401</v>
      </c>
      <c r="D40" s="150">
        <v>5238</v>
      </c>
      <c r="E40" s="151">
        <v>28712</v>
      </c>
    </row>
    <row r="41" spans="2:5" ht="15.75" thickBot="1">
      <c r="B41" s="113">
        <v>2013</v>
      </c>
      <c r="C41" s="120">
        <v>401</v>
      </c>
      <c r="D41" s="152">
        <v>5238</v>
      </c>
      <c r="E41" s="153">
        <v>28712</v>
      </c>
    </row>
    <row r="42" spans="2:5" ht="33" customHeight="1" thickTop="1">
      <c r="B42" s="313" t="s">
        <v>125</v>
      </c>
      <c r="C42" s="313"/>
      <c r="D42" s="313"/>
      <c r="E42" s="313"/>
    </row>
  </sheetData>
  <mergeCells count="7">
    <mergeCell ref="B42:E42"/>
    <mergeCell ref="B3:E3"/>
    <mergeCell ref="B4:E4"/>
    <mergeCell ref="B5:E5"/>
    <mergeCell ref="C7:C9"/>
    <mergeCell ref="D7:D9"/>
    <mergeCell ref="E7:E9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Tabel 6.1</vt:lpstr>
      <vt:lpstr>Tabel 6.2</vt:lpstr>
      <vt:lpstr>Tabel 6.3</vt:lpstr>
      <vt:lpstr>Tabel 6.4</vt:lpstr>
      <vt:lpstr>Tabel 6.5</vt:lpstr>
      <vt:lpstr>Tabel 6.6</vt:lpstr>
      <vt:lpstr>Tabel 6.7</vt:lpstr>
      <vt:lpstr>Tabel 6.8</vt:lpstr>
      <vt:lpstr>Tabel 6.9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Agnie2</cp:lastModifiedBy>
  <cp:lastPrinted>2018-04-23T15:31:11Z</cp:lastPrinted>
  <dcterms:created xsi:type="dcterms:W3CDTF">2015-12-22T00:13:21Z</dcterms:created>
  <dcterms:modified xsi:type="dcterms:W3CDTF">2018-05-16T03:22:28Z</dcterms:modified>
</cp:coreProperties>
</file>