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ENCANAAN 2021\"/>
    </mc:Choice>
  </mc:AlternateContent>
  <xr:revisionPtr revIDLastSave="0" documentId="13_ncr:1_{A92C6526-F8F1-4AB7-91C9-8481E50F56E3}" xr6:coauthVersionLast="46" xr6:coauthVersionMax="46" xr10:uidLastSave="{00000000-0000-0000-0000-000000000000}"/>
  <bookViews>
    <workbookView xWindow="-120" yWindow="-120" windowWidth="20730" windowHeight="11160" xr2:uid="{F164CF84-782C-4CF5-9AC5-5723658B8CBA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4" l="1"/>
  <c r="M86" i="4" s="1"/>
  <c r="M83" i="4"/>
  <c r="M82" i="4" s="1"/>
  <c r="M77" i="4"/>
  <c r="M76" i="4" s="1"/>
  <c r="M72" i="4"/>
  <c r="M69" i="4"/>
  <c r="M67" i="4"/>
  <c r="M60" i="4"/>
  <c r="M57" i="4"/>
  <c r="J77" i="4"/>
  <c r="I77" i="4"/>
  <c r="J83" i="4"/>
  <c r="J82" i="4" s="1"/>
  <c r="I83" i="4"/>
  <c r="I82" i="4" s="1"/>
  <c r="J76" i="4" l="1"/>
  <c r="I76" i="4"/>
  <c r="J72" i="4"/>
  <c r="I72" i="4"/>
  <c r="J69" i="4"/>
  <c r="I69" i="4"/>
  <c r="J67" i="4"/>
  <c r="I67" i="4"/>
  <c r="J60" i="4"/>
  <c r="I60" i="4"/>
  <c r="J57" i="4"/>
  <c r="I57" i="4"/>
  <c r="M11" i="4"/>
  <c r="M14" i="4"/>
  <c r="I14" i="4"/>
  <c r="M20" i="4"/>
  <c r="M22" i="4"/>
  <c r="M26" i="4"/>
  <c r="M32" i="4"/>
  <c r="M31" i="4" s="1"/>
  <c r="M36" i="4"/>
  <c r="M38" i="4"/>
  <c r="M41" i="4"/>
  <c r="M40" i="4" s="1"/>
  <c r="M44" i="4"/>
  <c r="M43" i="4" s="1"/>
  <c r="J11" i="4"/>
  <c r="I11" i="4"/>
  <c r="J14" i="4"/>
  <c r="J20" i="4"/>
  <c r="I20" i="4"/>
  <c r="J22" i="4"/>
  <c r="I22" i="4"/>
  <c r="J26" i="4"/>
  <c r="I26" i="4"/>
  <c r="J32" i="4"/>
  <c r="J31" i="4" s="1"/>
  <c r="I32" i="4"/>
  <c r="I31" i="4" s="1"/>
  <c r="J36" i="4"/>
  <c r="I36" i="4"/>
  <c r="J38" i="4"/>
  <c r="I38" i="4"/>
  <c r="J41" i="4"/>
  <c r="J40" i="4" s="1"/>
  <c r="I41" i="4"/>
  <c r="I40" i="4" s="1"/>
  <c r="J44" i="4"/>
  <c r="J43" i="4" s="1"/>
  <c r="I44" i="4"/>
  <c r="I43" i="4" s="1"/>
  <c r="I35" i="4" l="1"/>
  <c r="J35" i="4"/>
  <c r="I56" i="4"/>
  <c r="I86" i="4" s="1"/>
  <c r="J56" i="4"/>
  <c r="J86" i="4" s="1"/>
  <c r="J10" i="4"/>
  <c r="I10" i="4"/>
  <c r="M10" i="4"/>
  <c r="M35" i="4"/>
  <c r="J48" i="4" l="1"/>
  <c r="I48" i="4"/>
  <c r="M48" i="4"/>
</calcChain>
</file>

<file path=xl/sharedStrings.xml><?xml version="1.0" encoding="utf-8"?>
<sst xmlns="http://schemas.openxmlformats.org/spreadsheetml/2006/main" count="1324" uniqueCount="233">
  <si>
    <t>PERANGKAT DAERAH : KECAMATAN KLATEN SELATAN</t>
  </si>
  <si>
    <t>Kode</t>
  </si>
  <si>
    <t>Lokasi</t>
  </si>
  <si>
    <t>Target Capaian Kinerja</t>
  </si>
  <si>
    <t>Sumber Dana</t>
  </si>
  <si>
    <t>Dana Alokasi Umum (DAU)</t>
  </si>
  <si>
    <t>7.01.01</t>
  </si>
  <si>
    <t>PROGRAM PENUNJANG URUSAN PEMERINTAHAN DAERAH KABUPATEN/KOTA</t>
  </si>
  <si>
    <t>7.01.01.2.02</t>
  </si>
  <si>
    <t>7.01.01.2.02.01</t>
  </si>
  <si>
    <t>7.01.01.2.02.02</t>
  </si>
  <si>
    <t>7.01.01.2.06</t>
  </si>
  <si>
    <t>7.01.01.2.06.01</t>
  </si>
  <si>
    <t>7.01.01.2.06.02</t>
  </si>
  <si>
    <t>7.01.01.2.06.03</t>
  </si>
  <si>
    <t>7.01.01.2.06.05</t>
  </si>
  <si>
    <t>7.01.01.2.06.06</t>
  </si>
  <si>
    <t>7.01.01.2.06.08</t>
  </si>
  <si>
    <t>7.01.01.2.06.09</t>
  </si>
  <si>
    <t>7.01.01.2.07</t>
  </si>
  <si>
    <t>7.01.01.2.07.11</t>
  </si>
  <si>
    <t>7.01.01.2.08</t>
  </si>
  <si>
    <t>7.01.01.2.08.01</t>
  </si>
  <si>
    <t>7.01.01.2.08.02</t>
  </si>
  <si>
    <t>7.01.01.2.08.04</t>
  </si>
  <si>
    <t>7.01.01.2.09</t>
  </si>
  <si>
    <t>7.01.01.2.09.02</t>
  </si>
  <si>
    <t>7.01.01.2.09.05</t>
  </si>
  <si>
    <t>7.01.01.2.09.09</t>
  </si>
  <si>
    <t>7.01.01.2.09.10</t>
  </si>
  <si>
    <t>7.01.01.2.09.11</t>
  </si>
  <si>
    <t>7.01.03</t>
  </si>
  <si>
    <t>7.01.03.2.01</t>
  </si>
  <si>
    <t>7.01.03.2.01.01</t>
  </si>
  <si>
    <t>7.01.03.2.01.03</t>
  </si>
  <si>
    <t>7.01.03.2.02</t>
  </si>
  <si>
    <t>7.01.03.2.02.01</t>
  </si>
  <si>
    <t>7.01.03.2.02.02</t>
  </si>
  <si>
    <t>7.01.03.2.02.03</t>
  </si>
  <si>
    <t>7.01.04</t>
  </si>
  <si>
    <t>7.01.04.2.01</t>
  </si>
  <si>
    <t>7.01.04.2.01.01</t>
  </si>
  <si>
    <t>7.01.04.2.01.02</t>
  </si>
  <si>
    <t>7.01.04.2.02</t>
  </si>
  <si>
    <t>7.01.04.2.02.01</t>
  </si>
  <si>
    <t>7.01.05</t>
  </si>
  <si>
    <t>7.01.05.2.01</t>
  </si>
  <si>
    <t>7.01.05.2.01.02</t>
  </si>
  <si>
    <t>7.01.06</t>
  </si>
  <si>
    <t>7.01.06.2.01</t>
  </si>
  <si>
    <t>7.01.06.2.01.03</t>
  </si>
  <si>
    <t>7.01.06.2.01.05</t>
  </si>
  <si>
    <t>7.01.06.2.01.01</t>
  </si>
  <si>
    <t xml:space="preserve">Administrasi Keuangan Perangkat Daerah </t>
  </si>
  <si>
    <t>Penyediaan Gaji dan Tunjangan ASN</t>
  </si>
  <si>
    <t>Penyediaan Administrasi Pelaksanaan Tugas ASN</t>
  </si>
  <si>
    <t>Administrasi Umum Perangkat Daerah</t>
  </si>
  <si>
    <t>Penyediaan Komponen Instalasi Listrik/Penerangan Bangunan Kantor</t>
  </si>
  <si>
    <t>Penyediaan Peralatan dan Perlengkapan Kantor</t>
  </si>
  <si>
    <t>Penyediaan Peralatan Rumah Tangga</t>
  </si>
  <si>
    <t>Penyediaan Barang Cetakan dan Penggandaan</t>
  </si>
  <si>
    <t>Penyediaan Bahan Bacaan dan Peraturan Perundang-undangan</t>
  </si>
  <si>
    <t>Fasilitasi Kunjungan Tamu</t>
  </si>
  <si>
    <t>Penyelenggaraan  Rapat  Koordinasi  dan  Konsultasi SKPD</t>
  </si>
  <si>
    <t>Pengadaan Barang Milik Daerah Penunjang Urusan Pemerintah Daerah</t>
  </si>
  <si>
    <t>Pengadaan Sarana dan Prasarana Pendukung Gedung Kantor atau Bangunan Lainnya</t>
  </si>
  <si>
    <t>Penyediaan Jasa Penunjang Urusan Pemerintahan Daerah</t>
  </si>
  <si>
    <t>Penyediaan Jasa Surat Menyurat</t>
  </si>
  <si>
    <t>Penyediaan Jasa Komunikasi,Sumber Daya Air dan Listrik</t>
  </si>
  <si>
    <t>Penyediaan Jasa Pelayanan Umum Kantor</t>
  </si>
  <si>
    <t>Pemeliharaan Barang Milik Daerah Penunjang Urusan Pemerintahan Daerah</t>
  </si>
  <si>
    <t>Penyediaan  Jasa  Pemeliharaan,  Biaya Pemeliharaan, Pajak  dan Perizinan Kendaraan Dinas Operasional atau Lapangan</t>
  </si>
  <si>
    <t>Pemeliharaan Mebel</t>
  </si>
  <si>
    <t>Pemeliharaan/Rehabilitasi Gedung Kantor dan Bangunan Lainnya</t>
  </si>
  <si>
    <t>Pemeliharaan/Rehabilitasi  Sarana  dan  Prasarana Gedung Kantor atau Bangunan Lainnya</t>
  </si>
  <si>
    <t>Pemeliharaan/Rehabilitasi  Sarana  dan  Prasarana Pendukung  Gedung Kantor atau Bangunan Lainnya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</si>
  <si>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</si>
  <si>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</si>
  <si>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</si>
  <si>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Peningkatan Efektifitas Kegiatan Pemberdayaan Masyarakat di Wilayah Kecamatan</t>
  </si>
  <si>
    <t>Kegiatan Pemberdayaan Kelurahan</t>
  </si>
  <si>
    <t>Pembangunan Sarana dan Prasarana Kelurahan</t>
  </si>
  <si>
    <t>Pemberdayaan Masyarakat di Kelurahan</t>
  </si>
  <si>
    <t>PROGRAM KOORDINASI KETENTRAMAN DAN KETERTIBAN UMUM</t>
  </si>
  <si>
    <t>Koordinasi Upaya Penyelenggaraan Ketenteraman dan Ketertiban Umum</t>
  </si>
  <si>
    <t>Sinergitas dengan Kepolisian Negara Republik Indonesia, Tentara Nasional Indonesia dan Instansi Vertikal di Wilayah Kecamatan</t>
  </si>
  <si>
    <t>Harmonisasi Hubungan Dengan Tokoh Agama dan Tokoh Masyarakat</t>
  </si>
  <si>
    <t>Koordinasi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</si>
  <si>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</si>
  <si>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</si>
  <si>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Penyelenggaraan Urusan Pemerintahan Umum sesuai Penugasan Kepala Daerah</t>
  </si>
  <si>
    <t>Fasilitasi, Koordinasi dan Pembinaan (Bimtek, Sosialisasi, Konsultasi) Wawasan Kebangsaan dan Ketahanan Nasional</t>
  </si>
  <si>
    <t>PROGRAM PEMBINAAN DAN PENGAWASAN PEMERINTAHAN DESA</t>
  </si>
  <si>
    <t>Fasilitasi, Rekomendasi dan Koordinasi Pembinaan dan Pengawasan Pemerintahan Desa</t>
  </si>
  <si>
    <t>Fasilitasi Penyusunan Peraturan Desa dan Peraturan Kepala Desa</t>
  </si>
  <si>
    <t>Fasilitasi Pengelolaan Keuangan Desa dan Pendayagunaan Aset Desa</t>
  </si>
  <si>
    <t>Fasilitasi Pelaksanaan Tugas Kepala Desa dan Perangkat Desa</t>
  </si>
  <si>
    <t>Jumlah Sarana dan Prasarana Pendukung Gedung Kantor atau Bangunan Lainnya yang Tersedia</t>
  </si>
  <si>
    <t xml:space="preserve">Persentase Barang Milik Daerah Penunjang Urusan Pemerintahan Daerah yang terpelihara </t>
  </si>
  <si>
    <t>Jumlah Desa yang dilakukan Pembinaan</t>
  </si>
  <si>
    <t>Kec. Klaten Selatan</t>
  </si>
  <si>
    <t>12 Bulan</t>
  </si>
  <si>
    <t>3 Unit</t>
  </si>
  <si>
    <t>2 Unit</t>
  </si>
  <si>
    <t>5 Unit</t>
  </si>
  <si>
    <t>1 Kegiatan</t>
  </si>
  <si>
    <t>1 Unit</t>
  </si>
  <si>
    <t>PERANGKAT DAERAH : KELURAHAN GAYAMPRIT</t>
  </si>
  <si>
    <t>CAMAT KLATEN SELATAN</t>
  </si>
  <si>
    <t>SUPARDIYONO, S.IP, M.Si.</t>
  </si>
  <si>
    <t>NIP. 196909191989031003</t>
  </si>
  <si>
    <t>Klaten,                           2021</t>
  </si>
  <si>
    <t>RENCANA KERJA PROGRAM DAN KEGIATAN
PADA PERUBAHAN RENJA PERANGKAT DAERAH TAHUN 2021
KABUPATEN KLATEN</t>
  </si>
  <si>
    <t>Urusan/Bidang Urusan Pemerintahan Daerah/ Program/ Kegiatan/ Sub Kegiatan</t>
  </si>
  <si>
    <t>Indikator Kinerja Program (Outcome)/ Kegiatan/ Sub Kegiatan (Output)</t>
  </si>
  <si>
    <t>Sebelum</t>
  </si>
  <si>
    <t>Sesudah</t>
  </si>
  <si>
    <t>Pagu Indikatif</t>
  </si>
  <si>
    <t>Pagu Indikatif Prakiraan Maju 2022</t>
  </si>
  <si>
    <t>Ket</t>
  </si>
  <si>
    <t>(1)</t>
  </si>
  <si>
    <t>(2)</t>
  </si>
  <si>
    <t>(3)</t>
  </si>
  <si>
    <t>(4)</t>
  </si>
  <si>
    <t>(5)</t>
  </si>
  <si>
    <t>(6)</t>
  </si>
  <si>
    <t>(7)</t>
  </si>
  <si>
    <t>(8)</t>
  </si>
  <si>
    <t>Jumlah frekuensi perjalanan ke dalam daerah</t>
  </si>
  <si>
    <t>Pembayaran gaji pegawai negeri</t>
  </si>
  <si>
    <t>Jumlah Jenis Komponen Instalasi Listrik dan Penerangan Gedung Kantor</t>
  </si>
  <si>
    <t>Jumlah dokumen yang digandakan</t>
  </si>
  <si>
    <t>Makanan dan minuman tersedia</t>
  </si>
  <si>
    <t>Jumlah frekuensi koordinasi dan konsultasi SKPD</t>
  </si>
  <si>
    <t>Jumlah Surat yang dikirim</t>
  </si>
  <si>
    <t>Jumlah Rekening yang dibayar</t>
  </si>
  <si>
    <t>Jumlah jasa pelayanan umum kantor tersedia</t>
  </si>
  <si>
    <t>Jumlah  Kendaraan Dinas Operasional Terpelihara</t>
  </si>
  <si>
    <t>Jumlah Gedung Kantor Terpelihara</t>
  </si>
  <si>
    <t>Jumlah Sarana  dan  Prasarana Gedung Kantor atau Bangunan Lainnya terpelihara</t>
  </si>
  <si>
    <t>Jumlah Peralatan Gedung Kantor Terpelihara</t>
  </si>
  <si>
    <t>Jumlah Pelaksanaan Musrenbang</t>
  </si>
  <si>
    <t>Jumlah koordinasi Trantibum Tk. Kecamatan</t>
  </si>
  <si>
    <t>Jumlah Pembinaan Trantibum Tk. Kecamatan</t>
  </si>
  <si>
    <t>Jumlah koordinasi administrasi Tata Pemerintahan</t>
  </si>
  <si>
    <t>Jumlah Fasilitasi Administrasi Tata Pemerintahan</t>
  </si>
  <si>
    <t>Jumlah Frekuensi kegiatan intensifikasi PBB</t>
  </si>
  <si>
    <t>Jumlah koordinasi pemilihan kepala desa</t>
  </si>
  <si>
    <t>Presentase Urusan Pemerintah di Wilayah Kecamatan yang ditunjang</t>
  </si>
  <si>
    <t>Persentase Pemenuhan Pelayanan Administasi Keuangan</t>
  </si>
  <si>
    <t>Persentase Pengadaan Barang Milik Daerah Penunjang Urusan Pemerintah Daerah tepat waktu</t>
  </si>
  <si>
    <t>Persentase Jasa Penunjang Urusan Pemerintahan Daerah yang tersedia</t>
  </si>
  <si>
    <t>Persentase pemberdayaan Masyarakat desa dan kelurahan yang terberdayakan</t>
  </si>
  <si>
    <t>Persentase Kelurahan/Desa yang diberdayakan masyarakatnya</t>
  </si>
  <si>
    <t>Presentase urusan pemerintahan umum di wilayah Kecamatan Klaten Selatan yang terkoordinasi dan terselenggara</t>
  </si>
  <si>
    <t>Prosentase Kelurahan / Desa yang melaksanakan sesuai penugasan Kepala Daerah</t>
  </si>
  <si>
    <t>Persentase Pembinaan dan pengawasan pemerintahan desa di wilayah kecatan Klaten Selatan yang terkoordinasi</t>
  </si>
  <si>
    <t>Prosentase pemerintah kelurahan/desa yang terbina dan terawasi</t>
  </si>
  <si>
    <t>Persentase pemenuhan Pelayanan Administrasi Umum</t>
  </si>
  <si>
    <t>Jumlah jenis komponen nstalasi listrik/ penerangan Bangunan Kantor tersedia</t>
  </si>
  <si>
    <t>Jumlah Peralatan dan Perlengkapan Kantor tersedia</t>
  </si>
  <si>
    <t>Jumlah jenis barang cetak dan penggandaan tersedia</t>
  </si>
  <si>
    <t>Jumlah jenis jasa komunikasi, sumber daya air dan listrik terbayar</t>
  </si>
  <si>
    <t>Jumlah desa yang dilakukan peningkatan partisipasi masyarakat dalam forum musyawarah perencanaan pembangunan</t>
  </si>
  <si>
    <t>Jumlah Koordinasi/Sinergi dengan Perangkat Daerah yang Tugas dan Fungsinya di Bidang Penegakan Peraturan Perundang-Undangan dan/atau Kepolisian Negara Republik Indonesia</t>
  </si>
  <si>
    <t>Jumlah Fasilitasi, Koordinasi dan Pembinaan (Bimtek, Sosialisasi, Konsultasi) Wawasan Kebangsaan dan Ketahanan Nasional yang Terlaksana</t>
  </si>
  <si>
    <t>Jumlah Desa yang terfasilitasi penyusunan Peraturan Desa dan Peraturan Kepala Desa</t>
  </si>
  <si>
    <t>Jumlah Desa yang terfasilitasi Pengelolaan Keuangan Desa dan Pendayagunaan Aset Desa</t>
  </si>
  <si>
    <t>Jumlah Desa terfasilitasi Pelaksanaan Tugas Kepala Desa dan Perangkat Desa</t>
  </si>
  <si>
    <t>80 Kali</t>
  </si>
  <si>
    <t>10 Jenis</t>
  </si>
  <si>
    <t>12 Jenis</t>
  </si>
  <si>
    <t>5 Buah</t>
  </si>
  <si>
    <t>300 Paket</t>
  </si>
  <si>
    <t>0 Kali</t>
  </si>
  <si>
    <t>660 Exemplar</t>
  </si>
  <si>
    <t>700 Exemplar</t>
  </si>
  <si>
    <t>4 Rekening</t>
  </si>
  <si>
    <t>3 Rekening</t>
  </si>
  <si>
    <t>3 Orang</t>
  </si>
  <si>
    <t>3 Unir</t>
  </si>
  <si>
    <t>0 Unit</t>
  </si>
  <si>
    <t>2 Orang</t>
  </si>
  <si>
    <t>1 Keg</t>
  </si>
  <si>
    <t>72 Keg</t>
  </si>
  <si>
    <t>24 Keg</t>
  </si>
  <si>
    <t>12 Keg</t>
  </si>
  <si>
    <t>13 Keg</t>
  </si>
  <si>
    <t>Kecamatan Klaten Selatan</t>
  </si>
  <si>
    <t>Presentase Urusan Pemerintah di Wilayah Kelurahan Gayamprit yang ditunjang</t>
  </si>
  <si>
    <t>Prosentase Pemenuhan Pelayanan Administasi Keuangan</t>
  </si>
  <si>
    <t>Frekuensi Koordinasi Perjalanan Dinas Ke Dalam Daerah</t>
  </si>
  <si>
    <t>Jumlah Jenis Komponen Instalasi Listrik dan Penerangan Bangunan Kantor tersedia</t>
  </si>
  <si>
    <t>Jumlah Jenis Alat Tulis Kantor Yang tersedia</t>
  </si>
  <si>
    <t>Jumlah Jenis Peralatan Rumah Tangga tersedia</t>
  </si>
  <si>
    <t>Jumlah Jenis Cetak Dan Penggandaan Yang tersedia</t>
  </si>
  <si>
    <t>Makanan dan minuman Rapat Yang tersedia</t>
  </si>
  <si>
    <t>Jumlah Rekening yang terbayar</t>
  </si>
  <si>
    <t>Jumlah THL Administrasi Keuangan, THL Kebersihan Kantor</t>
  </si>
  <si>
    <t>Jumlah THL Administrasi Keuangan, THL Kebersihan Kantor, dan THL Bidang Persampahan</t>
  </si>
  <si>
    <t>Jumlah Mebeleur yang dipelihara</t>
  </si>
  <si>
    <t>Jumlah Pemeliharaan Sarana dan Prasarana Pendukung Gedung Kantor</t>
  </si>
  <si>
    <t>Prosentase Pemberdayaan Masyarakat Kelurahan</t>
  </si>
  <si>
    <t>Persentase pemberdayaan masyarakat Kelurahan yang terkondisi</t>
  </si>
  <si>
    <t>Peningkatan partisipasi masyarakat dalam forum musyawarah perencanaan pembangunan di kelurahan</t>
  </si>
  <si>
    <t>Jumlah Koordinasi Pembangunan Kelurahan (Musrenbangkel)</t>
  </si>
  <si>
    <t>Jumlah Sarana dan Prasarana Kelurahan Yang Terbangun</t>
  </si>
  <si>
    <t>Jumlah Lembaga Masyarakat di Kelurahan yang diberdayakan</t>
  </si>
  <si>
    <t>7.01.03.2.02.04</t>
  </si>
  <si>
    <t>Evaluasi Kelurahan</t>
  </si>
  <si>
    <t>Jumlah Fasilitasi pembinaan, monitoring, dan evaluasi pemberdayaan masyarakat kelurahan</t>
  </si>
  <si>
    <t>Prosentase koordinasi ketentraman dan ketertiban umum</t>
  </si>
  <si>
    <t>Kegiatan Koordinasi Upaya Penyelenggaraan Ketentraman dan Ketertiban Umum</t>
  </si>
  <si>
    <t>Sinergitas dengan Kepolisian Negara Republik Indonesia dan Instansi Vertikal di Wilayah Kecamatan</t>
  </si>
  <si>
    <t>Harmonisasi Hubungan dengan Tokoh Agama dan Tokoh Masyarakat</t>
  </si>
  <si>
    <t>Jumlah Bantuan yang diberikan dalam penanganan Covid-19</t>
  </si>
  <si>
    <t>Jumlah kegiatan dalam penanganan Covid-19</t>
  </si>
  <si>
    <t>4 ASN</t>
  </si>
  <si>
    <t>5 Jenis</t>
  </si>
  <si>
    <t>15 Jenis</t>
  </si>
  <si>
    <t>86 Buah</t>
  </si>
  <si>
    <t>25 Jenis</t>
  </si>
  <si>
    <t>2 Buah</t>
  </si>
  <si>
    <t>40 Paket</t>
  </si>
  <si>
    <t>Jenis Bahan Bacaan dan Peraturan Perundang-undangan</t>
  </si>
  <si>
    <t>2 THL</t>
  </si>
  <si>
    <t>6 THL</t>
  </si>
  <si>
    <t>1 THL dan 5 Unit</t>
  </si>
  <si>
    <t>3 THL. 2 Perangkat Desa, Linmas, Wajib Pajak PBB, LPMK</t>
  </si>
  <si>
    <t>2 Perangkat Desa, Linmas, Wajib Pajak PBB, LPMK</t>
  </si>
  <si>
    <t>13 Kegiatan</t>
  </si>
  <si>
    <t>Kelurahan Gayamprit</t>
  </si>
  <si>
    <t>Sinergitas    dengan    Kepolisian    Negara    Republik Indonesia,     Tentara     Nasional     Indonesia     dan Instansi Vertikal di Wilayah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</si>
</sst>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9" fontId="6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justify" vertical="top" wrapText="1"/>
    </xf>
    <xf numFmtId="0" fontId="9" fillId="0" borderId="0" xfId="0" applyFont="1"/>
    <xf numFmtId="3" fontId="4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6" fillId="0" borderId="1" xfId="0" applyNumberFormat="1" applyFont="1" applyBorder="1"/>
    <xf numFmtId="3" fontId="5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justify" vertical="top" wrapText="1"/>
    </xf>
    <xf numFmtId="3" fontId="9" fillId="0" borderId="0" xfId="0" applyNumberFormat="1" applyFont="1" applyBorder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102030</xdr:colOff>
      <xdr:row>88</xdr:row>
      <xdr:rowOff>0</xdr:rowOff>
    </xdr:from>
    <xdr:to>
      <xdr:col>11</xdr:col>
      <xdr:colOff>370771</xdr:colOff>
      <xdr:row>93</xdr:row>
      <xdr:rowOff>66254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3CCDB-1300-4979-B8E2-45FBB74E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22105" y="35899725"/>
          <a:ext cx="1621291" cy="971129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1143000</xdr:colOff>
      <xdr:row>88</xdr:row>
      <xdr:rowOff>38102</xdr:rowOff>
    </xdr:from>
    <xdr:to>
      <xdr:col>10</xdr:col>
      <xdr:colOff>645102</xdr:colOff>
      <xdr:row>93</xdr:row>
      <xdr:rowOff>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2163B1B-C775-4FB2-B37C-A443E1A28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4" t="2487" r="7455" b="3038"/>
        <a:stretch>
          <a:fillRect/>
        </a:stretch>
      </xdr:blipFill>
      <xdr:spPr bwMode="auto">
        <a:xfrm>
          <a:off x="17306925" y="31327727"/>
          <a:ext cx="892752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F561-3344-4C64-9A06-5F003ACCBC8C}">
  <dimension ref="A1:N94"/>
  <sheetViews>
    <sheetView showGridLines="0" tabSelected="1" workbookViewId="0">
      <selection activeCell="B83" sqref="B83"/>
    </sheetView>
  </sheetViews>
  <sheetFormatPr defaultRowHeight="14.25" x14ac:dyDescent="0.2"/>
  <cols>
    <col min="1" max="1" width="18.42578125" style="1" customWidth="1"/>
    <col min="2" max="2" width="50.28515625" style="1" customWidth="1"/>
    <col min="3" max="4" width="36.5703125" style="1" customWidth="1"/>
    <col min="5" max="5" width="23.5703125" style="1" customWidth="1"/>
    <col min="6" max="6" width="19.7109375" style="1" customWidth="1"/>
    <col min="7" max="8" width="18" style="1" customWidth="1"/>
    <col min="9" max="9" width="21.28515625" style="29" customWidth="1"/>
    <col min="10" max="10" width="20.85546875" style="29" customWidth="1"/>
    <col min="11" max="12" width="20.28515625" style="1" customWidth="1"/>
    <col min="13" max="13" width="29.140625" style="29" customWidth="1"/>
    <col min="14" max="14" width="4.7109375" style="1" bestFit="1" customWidth="1"/>
    <col min="15" max="16384" width="9.140625" style="1"/>
  </cols>
  <sheetData>
    <row r="1" spans="1:14" ht="54" customHeight="1" x14ac:dyDescent="0.25">
      <c r="A1" s="17" t="s">
        <v>112</v>
      </c>
      <c r="B1" s="18"/>
      <c r="C1" s="18"/>
      <c r="D1" s="18"/>
      <c r="E1" s="18"/>
      <c r="F1" s="18"/>
      <c r="G1" s="18"/>
      <c r="H1" s="18"/>
    </row>
    <row r="5" spans="1:14" x14ac:dyDescent="0.2">
      <c r="A5" s="1" t="s">
        <v>0</v>
      </c>
    </row>
    <row r="7" spans="1:14" s="2" customFormat="1" ht="15" customHeight="1" x14ac:dyDescent="0.25">
      <c r="A7" s="16" t="s">
        <v>1</v>
      </c>
      <c r="B7" s="19" t="s">
        <v>113</v>
      </c>
      <c r="C7" s="20" t="s">
        <v>114</v>
      </c>
      <c r="D7" s="21"/>
      <c r="E7" s="23" t="s">
        <v>3</v>
      </c>
      <c r="F7" s="22"/>
      <c r="G7" s="20" t="s">
        <v>2</v>
      </c>
      <c r="H7" s="21"/>
      <c r="I7" s="33" t="s">
        <v>117</v>
      </c>
      <c r="J7" s="33"/>
      <c r="K7" s="16" t="s">
        <v>4</v>
      </c>
      <c r="L7" s="16"/>
      <c r="M7" s="19" t="s">
        <v>118</v>
      </c>
      <c r="N7" s="14" t="s">
        <v>119</v>
      </c>
    </row>
    <row r="8" spans="1:14" s="3" customFormat="1" ht="15" x14ac:dyDescent="0.25">
      <c r="A8" s="16"/>
      <c r="B8" s="19"/>
      <c r="C8" s="15" t="s">
        <v>115</v>
      </c>
      <c r="D8" s="15" t="s">
        <v>116</v>
      </c>
      <c r="E8" s="15" t="s">
        <v>115</v>
      </c>
      <c r="F8" s="15" t="s">
        <v>116</v>
      </c>
      <c r="G8" s="15" t="s">
        <v>115</v>
      </c>
      <c r="H8" s="15" t="s">
        <v>116</v>
      </c>
      <c r="I8" s="30" t="s">
        <v>115</v>
      </c>
      <c r="J8" s="30" t="s">
        <v>116</v>
      </c>
      <c r="K8" s="15" t="s">
        <v>115</v>
      </c>
      <c r="L8" s="15" t="s">
        <v>116</v>
      </c>
      <c r="M8" s="19"/>
      <c r="N8" s="15"/>
    </row>
    <row r="9" spans="1:14" s="13" customFormat="1" x14ac:dyDescent="0.2">
      <c r="A9" s="24" t="s">
        <v>120</v>
      </c>
      <c r="B9" s="24" t="s">
        <v>121</v>
      </c>
      <c r="C9" s="26" t="s">
        <v>122</v>
      </c>
      <c r="D9" s="27"/>
      <c r="E9" s="26" t="s">
        <v>123</v>
      </c>
      <c r="F9" s="27"/>
      <c r="G9" s="26" t="s">
        <v>124</v>
      </c>
      <c r="H9" s="27"/>
      <c r="I9" s="34" t="s">
        <v>125</v>
      </c>
      <c r="J9" s="34"/>
      <c r="K9" s="25" t="s">
        <v>126</v>
      </c>
      <c r="L9" s="25"/>
      <c r="M9" s="24" t="s">
        <v>127</v>
      </c>
      <c r="N9" s="12"/>
    </row>
    <row r="10" spans="1:14" s="10" customFormat="1" ht="25.5" x14ac:dyDescent="0.2">
      <c r="A10" s="8" t="s">
        <v>6</v>
      </c>
      <c r="B10" s="9" t="s">
        <v>7</v>
      </c>
      <c r="C10" s="9" t="s">
        <v>148</v>
      </c>
      <c r="D10" s="9" t="s">
        <v>148</v>
      </c>
      <c r="E10" s="28">
        <v>1</v>
      </c>
      <c r="F10" s="28">
        <v>1</v>
      </c>
      <c r="G10" s="9" t="s">
        <v>188</v>
      </c>
      <c r="H10" s="9" t="s">
        <v>188</v>
      </c>
      <c r="I10" s="35">
        <f>I11+I14+I20+I22+I26</f>
        <v>2263498566</v>
      </c>
      <c r="J10" s="35">
        <f>J11+J14+J20+J22+J26</f>
        <v>2234788566</v>
      </c>
      <c r="K10" s="11" t="s">
        <v>5</v>
      </c>
      <c r="L10" s="11" t="s">
        <v>5</v>
      </c>
      <c r="M10" s="35">
        <f>M11+M14+M20+M22+M26</f>
        <v>2175832835</v>
      </c>
      <c r="N10" s="8"/>
    </row>
    <row r="11" spans="1:14" s="10" customFormat="1" ht="25.5" x14ac:dyDescent="0.2">
      <c r="A11" s="8" t="s">
        <v>8</v>
      </c>
      <c r="B11" s="9" t="s">
        <v>53</v>
      </c>
      <c r="C11" s="9" t="s">
        <v>149</v>
      </c>
      <c r="D11" s="9" t="s">
        <v>149</v>
      </c>
      <c r="E11" s="28">
        <v>1</v>
      </c>
      <c r="F11" s="28">
        <v>1</v>
      </c>
      <c r="G11" s="9" t="s">
        <v>188</v>
      </c>
      <c r="H11" s="9" t="s">
        <v>188</v>
      </c>
      <c r="I11" s="35">
        <f>SUM(I12:I13)</f>
        <v>1936402835</v>
      </c>
      <c r="J11" s="35">
        <f>SUM(J12:J13)</f>
        <v>1934152835</v>
      </c>
      <c r="K11" s="11" t="s">
        <v>5</v>
      </c>
      <c r="L11" s="11" t="s">
        <v>5</v>
      </c>
      <c r="M11" s="35">
        <f>SUM(M12:M13)</f>
        <v>1927402835</v>
      </c>
      <c r="N11" s="8"/>
    </row>
    <row r="12" spans="1:14" s="6" customFormat="1" ht="25.5" x14ac:dyDescent="0.2">
      <c r="A12" s="4" t="s">
        <v>9</v>
      </c>
      <c r="B12" s="5" t="s">
        <v>54</v>
      </c>
      <c r="C12" s="5" t="s">
        <v>129</v>
      </c>
      <c r="D12" s="5" t="s">
        <v>129</v>
      </c>
      <c r="E12" s="5" t="s">
        <v>101</v>
      </c>
      <c r="F12" s="5" t="s">
        <v>101</v>
      </c>
      <c r="G12" s="5" t="s">
        <v>188</v>
      </c>
      <c r="H12" s="5" t="s">
        <v>188</v>
      </c>
      <c r="I12" s="36">
        <v>1927402835</v>
      </c>
      <c r="J12" s="36">
        <v>1927402835</v>
      </c>
      <c r="K12" s="7" t="s">
        <v>5</v>
      </c>
      <c r="L12" s="7" t="s">
        <v>5</v>
      </c>
      <c r="M12" s="36">
        <v>1927402835</v>
      </c>
      <c r="N12" s="4"/>
    </row>
    <row r="13" spans="1:14" s="6" customFormat="1" ht="25.5" x14ac:dyDescent="0.2">
      <c r="A13" s="4" t="s">
        <v>10</v>
      </c>
      <c r="B13" s="5" t="s">
        <v>55</v>
      </c>
      <c r="C13" s="5" t="s">
        <v>128</v>
      </c>
      <c r="D13" s="5" t="s">
        <v>128</v>
      </c>
      <c r="E13" s="5" t="s">
        <v>169</v>
      </c>
      <c r="F13" s="5" t="s">
        <v>169</v>
      </c>
      <c r="G13" s="5" t="s">
        <v>188</v>
      </c>
      <c r="H13" s="5" t="s">
        <v>188</v>
      </c>
      <c r="I13" s="36">
        <v>9000000</v>
      </c>
      <c r="J13" s="36">
        <v>6750000</v>
      </c>
      <c r="K13" s="7" t="s">
        <v>5</v>
      </c>
      <c r="L13" s="7" t="s">
        <v>5</v>
      </c>
      <c r="M13" s="36">
        <v>0</v>
      </c>
      <c r="N13" s="4"/>
    </row>
    <row r="14" spans="1:14" s="10" customFormat="1" ht="25.5" x14ac:dyDescent="0.2">
      <c r="A14" s="8" t="s">
        <v>11</v>
      </c>
      <c r="B14" s="9" t="s">
        <v>56</v>
      </c>
      <c r="C14" s="9" t="s">
        <v>158</v>
      </c>
      <c r="D14" s="9" t="s">
        <v>158</v>
      </c>
      <c r="E14" s="28">
        <v>1</v>
      </c>
      <c r="F14" s="28">
        <v>1</v>
      </c>
      <c r="G14" s="9" t="s">
        <v>188</v>
      </c>
      <c r="H14" s="9" t="s">
        <v>188</v>
      </c>
      <c r="I14" s="35">
        <f>SUM(I15:I19)</f>
        <v>60066771</v>
      </c>
      <c r="J14" s="35">
        <f>SUM(J15:J19)</f>
        <v>27815771</v>
      </c>
      <c r="K14" s="11" t="s">
        <v>5</v>
      </c>
      <c r="L14" s="11" t="s">
        <v>5</v>
      </c>
      <c r="M14" s="35">
        <f>SUM(M15:M19)</f>
        <v>50100000</v>
      </c>
      <c r="N14" s="8"/>
    </row>
    <row r="15" spans="1:14" s="6" customFormat="1" ht="25.5" x14ac:dyDescent="0.2">
      <c r="A15" s="4" t="s">
        <v>12</v>
      </c>
      <c r="B15" s="5" t="s">
        <v>57</v>
      </c>
      <c r="C15" s="5" t="s">
        <v>130</v>
      </c>
      <c r="D15" s="5" t="s">
        <v>159</v>
      </c>
      <c r="E15" s="5" t="s">
        <v>170</v>
      </c>
      <c r="F15" s="5" t="s">
        <v>171</v>
      </c>
      <c r="G15" s="5" t="s">
        <v>188</v>
      </c>
      <c r="H15" s="5" t="s">
        <v>188</v>
      </c>
      <c r="I15" s="36">
        <v>4000000</v>
      </c>
      <c r="J15" s="36">
        <v>4000000</v>
      </c>
      <c r="K15" s="7" t="s">
        <v>5</v>
      </c>
      <c r="L15" s="7" t="s">
        <v>5</v>
      </c>
      <c r="M15" s="36">
        <v>4000000</v>
      </c>
      <c r="N15" s="4"/>
    </row>
    <row r="16" spans="1:14" s="6" customFormat="1" ht="25.5" x14ac:dyDescent="0.2">
      <c r="A16" s="4" t="s">
        <v>13</v>
      </c>
      <c r="B16" s="5" t="s">
        <v>58</v>
      </c>
      <c r="C16" s="5" t="s">
        <v>160</v>
      </c>
      <c r="D16" s="5" t="s">
        <v>160</v>
      </c>
      <c r="E16" s="5" t="s">
        <v>172</v>
      </c>
      <c r="F16" s="5" t="s">
        <v>171</v>
      </c>
      <c r="G16" s="5" t="s">
        <v>188</v>
      </c>
      <c r="H16" s="5" t="s">
        <v>188</v>
      </c>
      <c r="I16" s="36">
        <v>10559771</v>
      </c>
      <c r="J16" s="36">
        <v>10493771</v>
      </c>
      <c r="K16" s="7" t="s">
        <v>5</v>
      </c>
      <c r="L16" s="7" t="s">
        <v>5</v>
      </c>
      <c r="M16" s="36">
        <v>10000000</v>
      </c>
      <c r="N16" s="4"/>
    </row>
    <row r="17" spans="1:14" s="6" customFormat="1" ht="25.5" x14ac:dyDescent="0.2">
      <c r="A17" s="4" t="s">
        <v>15</v>
      </c>
      <c r="B17" s="5" t="s">
        <v>60</v>
      </c>
      <c r="C17" s="5" t="s">
        <v>131</v>
      </c>
      <c r="D17" s="5" t="s">
        <v>161</v>
      </c>
      <c r="E17" s="5" t="s">
        <v>171</v>
      </c>
      <c r="F17" s="5" t="s">
        <v>171</v>
      </c>
      <c r="G17" s="5" t="s">
        <v>188</v>
      </c>
      <c r="H17" s="5" t="s">
        <v>188</v>
      </c>
      <c r="I17" s="36">
        <v>5000000</v>
      </c>
      <c r="J17" s="36">
        <v>5000000</v>
      </c>
      <c r="K17" s="7" t="s">
        <v>5</v>
      </c>
      <c r="L17" s="7" t="s">
        <v>5</v>
      </c>
      <c r="M17" s="36">
        <v>4000000</v>
      </c>
      <c r="N17" s="4"/>
    </row>
    <row r="18" spans="1:14" s="6" customFormat="1" ht="25.5" x14ac:dyDescent="0.2">
      <c r="A18" s="4" t="s">
        <v>17</v>
      </c>
      <c r="B18" s="5" t="s">
        <v>62</v>
      </c>
      <c r="C18" s="5" t="s">
        <v>132</v>
      </c>
      <c r="D18" s="5" t="s">
        <v>132</v>
      </c>
      <c r="E18" s="5" t="s">
        <v>173</v>
      </c>
      <c r="F18" s="5" t="s">
        <v>173</v>
      </c>
      <c r="G18" s="5" t="s">
        <v>188</v>
      </c>
      <c r="H18" s="5" t="s">
        <v>188</v>
      </c>
      <c r="I18" s="36">
        <v>20140000</v>
      </c>
      <c r="J18" s="36">
        <v>8322000</v>
      </c>
      <c r="K18" s="7" t="s">
        <v>5</v>
      </c>
      <c r="L18" s="7" t="s">
        <v>5</v>
      </c>
      <c r="M18" s="36">
        <v>12100000</v>
      </c>
      <c r="N18" s="4"/>
    </row>
    <row r="19" spans="1:14" s="6" customFormat="1" ht="25.5" x14ac:dyDescent="0.2">
      <c r="A19" s="4" t="s">
        <v>18</v>
      </c>
      <c r="B19" s="5" t="s">
        <v>63</v>
      </c>
      <c r="C19" s="5" t="s">
        <v>133</v>
      </c>
      <c r="D19" s="5" t="s">
        <v>133</v>
      </c>
      <c r="E19" s="5" t="s">
        <v>174</v>
      </c>
      <c r="F19" s="5" t="s">
        <v>174</v>
      </c>
      <c r="G19" s="5" t="s">
        <v>188</v>
      </c>
      <c r="H19" s="5" t="s">
        <v>188</v>
      </c>
      <c r="I19" s="36">
        <v>20367000</v>
      </c>
      <c r="J19" s="36">
        <v>0</v>
      </c>
      <c r="K19" s="7" t="s">
        <v>5</v>
      </c>
      <c r="L19" s="7" t="s">
        <v>5</v>
      </c>
      <c r="M19" s="36">
        <v>20000000</v>
      </c>
      <c r="N19" s="4"/>
    </row>
    <row r="20" spans="1:14" s="10" customFormat="1" ht="38.25" x14ac:dyDescent="0.2">
      <c r="A20" s="8" t="s">
        <v>19</v>
      </c>
      <c r="B20" s="9" t="s">
        <v>64</v>
      </c>
      <c r="C20" s="9" t="s">
        <v>150</v>
      </c>
      <c r="D20" s="9" t="s">
        <v>150</v>
      </c>
      <c r="E20" s="28">
        <v>1</v>
      </c>
      <c r="F20" s="28">
        <v>1</v>
      </c>
      <c r="G20" s="9" t="s">
        <v>188</v>
      </c>
      <c r="H20" s="9" t="s">
        <v>188</v>
      </c>
      <c r="I20" s="35">
        <f>I21</f>
        <v>24000000</v>
      </c>
      <c r="J20" s="35">
        <f>J21</f>
        <v>24000000</v>
      </c>
      <c r="K20" s="11" t="s">
        <v>5</v>
      </c>
      <c r="L20" s="11" t="s">
        <v>5</v>
      </c>
      <c r="M20" s="35">
        <f>M21</f>
        <v>12000000</v>
      </c>
      <c r="N20" s="8"/>
    </row>
    <row r="21" spans="1:14" s="6" customFormat="1" ht="38.25" x14ac:dyDescent="0.2">
      <c r="A21" s="4" t="s">
        <v>20</v>
      </c>
      <c r="B21" s="5" t="s">
        <v>65</v>
      </c>
      <c r="C21" s="5" t="s">
        <v>97</v>
      </c>
      <c r="D21" s="5" t="s">
        <v>97</v>
      </c>
      <c r="E21" s="5" t="s">
        <v>103</v>
      </c>
      <c r="F21" s="5" t="s">
        <v>103</v>
      </c>
      <c r="G21" s="5" t="s">
        <v>188</v>
      </c>
      <c r="H21" s="5" t="s">
        <v>188</v>
      </c>
      <c r="I21" s="36">
        <v>24000000</v>
      </c>
      <c r="J21" s="36">
        <v>24000000</v>
      </c>
      <c r="K21" s="7" t="s">
        <v>5</v>
      </c>
      <c r="L21" s="7" t="s">
        <v>5</v>
      </c>
      <c r="M21" s="36">
        <v>12000000</v>
      </c>
      <c r="N21" s="4"/>
    </row>
    <row r="22" spans="1:14" s="10" customFormat="1" ht="25.5" x14ac:dyDescent="0.2">
      <c r="A22" s="8" t="s">
        <v>21</v>
      </c>
      <c r="B22" s="9" t="s">
        <v>66</v>
      </c>
      <c r="C22" s="9" t="s">
        <v>151</v>
      </c>
      <c r="D22" s="9" t="s">
        <v>151</v>
      </c>
      <c r="E22" s="28">
        <v>1</v>
      </c>
      <c r="F22" s="28">
        <v>1</v>
      </c>
      <c r="G22" s="9" t="s">
        <v>188</v>
      </c>
      <c r="H22" s="9" t="s">
        <v>188</v>
      </c>
      <c r="I22" s="35">
        <f>SUM(I23:I25)</f>
        <v>110884240</v>
      </c>
      <c r="J22" s="35">
        <f>SUM(J23:J25)</f>
        <v>108884240</v>
      </c>
      <c r="K22" s="11" t="s">
        <v>5</v>
      </c>
      <c r="L22" s="11" t="s">
        <v>5</v>
      </c>
      <c r="M22" s="35">
        <f>SUM(M23:M25)</f>
        <v>89250000</v>
      </c>
      <c r="N22" s="8"/>
    </row>
    <row r="23" spans="1:14" s="6" customFormat="1" ht="25.5" x14ac:dyDescent="0.2">
      <c r="A23" s="4" t="s">
        <v>22</v>
      </c>
      <c r="B23" s="5" t="s">
        <v>67</v>
      </c>
      <c r="C23" s="5" t="s">
        <v>134</v>
      </c>
      <c r="D23" s="5" t="s">
        <v>134</v>
      </c>
      <c r="E23" s="5" t="s">
        <v>175</v>
      </c>
      <c r="F23" s="5" t="s">
        <v>176</v>
      </c>
      <c r="G23" s="5" t="s">
        <v>188</v>
      </c>
      <c r="H23" s="5" t="s">
        <v>188</v>
      </c>
      <c r="I23" s="36">
        <v>4050000</v>
      </c>
      <c r="J23" s="36">
        <v>4050000</v>
      </c>
      <c r="K23" s="7" t="s">
        <v>5</v>
      </c>
      <c r="L23" s="7" t="s">
        <v>5</v>
      </c>
      <c r="M23" s="36">
        <v>2250000</v>
      </c>
      <c r="N23" s="4"/>
    </row>
    <row r="24" spans="1:14" s="6" customFormat="1" ht="25.5" x14ac:dyDescent="0.2">
      <c r="A24" s="4" t="s">
        <v>23</v>
      </c>
      <c r="B24" s="5" t="s">
        <v>68</v>
      </c>
      <c r="C24" s="5" t="s">
        <v>135</v>
      </c>
      <c r="D24" s="5" t="s">
        <v>162</v>
      </c>
      <c r="E24" s="5" t="s">
        <v>177</v>
      </c>
      <c r="F24" s="5" t="s">
        <v>178</v>
      </c>
      <c r="G24" s="5" t="s">
        <v>188</v>
      </c>
      <c r="H24" s="5" t="s">
        <v>188</v>
      </c>
      <c r="I24" s="36">
        <v>20000000</v>
      </c>
      <c r="J24" s="36">
        <v>18000000</v>
      </c>
      <c r="K24" s="7" t="s">
        <v>5</v>
      </c>
      <c r="L24" s="7" t="s">
        <v>5</v>
      </c>
      <c r="M24" s="36">
        <v>20000000</v>
      </c>
      <c r="N24" s="4"/>
    </row>
    <row r="25" spans="1:14" s="6" customFormat="1" ht="25.5" x14ac:dyDescent="0.2">
      <c r="A25" s="4" t="s">
        <v>24</v>
      </c>
      <c r="B25" s="5" t="s">
        <v>69</v>
      </c>
      <c r="C25" s="5" t="s">
        <v>136</v>
      </c>
      <c r="D25" s="5" t="s">
        <v>136</v>
      </c>
      <c r="E25" s="5" t="s">
        <v>179</v>
      </c>
      <c r="F25" s="5" t="s">
        <v>179</v>
      </c>
      <c r="G25" s="5" t="s">
        <v>188</v>
      </c>
      <c r="H25" s="5" t="s">
        <v>188</v>
      </c>
      <c r="I25" s="36">
        <v>86834240</v>
      </c>
      <c r="J25" s="36">
        <v>86834240</v>
      </c>
      <c r="K25" s="7" t="s">
        <v>5</v>
      </c>
      <c r="L25" s="7" t="s">
        <v>5</v>
      </c>
      <c r="M25" s="36">
        <v>67000000</v>
      </c>
      <c r="N25" s="4"/>
    </row>
    <row r="26" spans="1:14" s="10" customFormat="1" ht="38.25" x14ac:dyDescent="0.2">
      <c r="A26" s="8" t="s">
        <v>25</v>
      </c>
      <c r="B26" s="9" t="s">
        <v>70</v>
      </c>
      <c r="C26" s="9" t="s">
        <v>98</v>
      </c>
      <c r="D26" s="9" t="s">
        <v>98</v>
      </c>
      <c r="E26" s="28">
        <v>1</v>
      </c>
      <c r="F26" s="28">
        <v>1</v>
      </c>
      <c r="G26" s="9" t="s">
        <v>188</v>
      </c>
      <c r="H26" s="9" t="s">
        <v>188</v>
      </c>
      <c r="I26" s="35">
        <f>SUM(I27:I30)</f>
        <v>132144720</v>
      </c>
      <c r="J26" s="35">
        <f>SUM(J27:J30)</f>
        <v>139935720</v>
      </c>
      <c r="K26" s="11" t="s">
        <v>5</v>
      </c>
      <c r="L26" s="11" t="s">
        <v>5</v>
      </c>
      <c r="M26" s="35">
        <f>SUM(M27:M30)</f>
        <v>97080000</v>
      </c>
      <c r="N26" s="8"/>
    </row>
    <row r="27" spans="1:14" s="6" customFormat="1" ht="38.25" x14ac:dyDescent="0.2">
      <c r="A27" s="4" t="s">
        <v>26</v>
      </c>
      <c r="B27" s="5" t="s">
        <v>71</v>
      </c>
      <c r="C27" s="5" t="s">
        <v>137</v>
      </c>
      <c r="D27" s="5" t="s">
        <v>137</v>
      </c>
      <c r="E27" s="5" t="s">
        <v>106</v>
      </c>
      <c r="F27" s="5" t="s">
        <v>106</v>
      </c>
      <c r="G27" s="5" t="s">
        <v>188</v>
      </c>
      <c r="H27" s="5" t="s">
        <v>188</v>
      </c>
      <c r="I27" s="36">
        <v>7000000</v>
      </c>
      <c r="J27" s="36">
        <v>14000000</v>
      </c>
      <c r="K27" s="7" t="s">
        <v>5</v>
      </c>
      <c r="L27" s="7" t="s">
        <v>5</v>
      </c>
      <c r="M27" s="36">
        <v>58430000</v>
      </c>
      <c r="N27" s="4"/>
    </row>
    <row r="28" spans="1:14" s="6" customFormat="1" ht="25.5" x14ac:dyDescent="0.2">
      <c r="A28" s="4" t="s">
        <v>28</v>
      </c>
      <c r="B28" s="5" t="s">
        <v>73</v>
      </c>
      <c r="C28" s="5" t="s">
        <v>138</v>
      </c>
      <c r="D28" s="5" t="s">
        <v>138</v>
      </c>
      <c r="E28" s="5" t="s">
        <v>102</v>
      </c>
      <c r="F28" s="5" t="s">
        <v>180</v>
      </c>
      <c r="G28" s="5" t="s">
        <v>188</v>
      </c>
      <c r="H28" s="5" t="s">
        <v>188</v>
      </c>
      <c r="I28" s="36">
        <v>81360000</v>
      </c>
      <c r="J28" s="36">
        <v>76801000</v>
      </c>
      <c r="K28" s="7" t="s">
        <v>5</v>
      </c>
      <c r="L28" s="7" t="s">
        <v>5</v>
      </c>
      <c r="M28" s="36">
        <v>25000000</v>
      </c>
      <c r="N28" s="4"/>
    </row>
    <row r="29" spans="1:14" s="6" customFormat="1" ht="25.5" x14ac:dyDescent="0.2">
      <c r="A29" s="4" t="s">
        <v>29</v>
      </c>
      <c r="B29" s="5" t="s">
        <v>74</v>
      </c>
      <c r="C29" s="5" t="s">
        <v>139</v>
      </c>
      <c r="D29" s="5" t="s">
        <v>139</v>
      </c>
      <c r="E29" s="5" t="s">
        <v>181</v>
      </c>
      <c r="F29" s="5" t="s">
        <v>181</v>
      </c>
      <c r="G29" s="5" t="s">
        <v>188</v>
      </c>
      <c r="H29" s="5" t="s">
        <v>188</v>
      </c>
      <c r="I29" s="36">
        <v>10250000</v>
      </c>
      <c r="J29" s="36">
        <v>15000000</v>
      </c>
      <c r="K29" s="7" t="s">
        <v>5</v>
      </c>
      <c r="L29" s="7" t="s">
        <v>5</v>
      </c>
      <c r="M29" s="36">
        <v>10000000</v>
      </c>
      <c r="N29" s="4"/>
    </row>
    <row r="30" spans="1:14" s="6" customFormat="1" ht="25.5" x14ac:dyDescent="0.2">
      <c r="A30" s="4" t="s">
        <v>30</v>
      </c>
      <c r="B30" s="5" t="s">
        <v>75</v>
      </c>
      <c r="C30" s="5" t="s">
        <v>140</v>
      </c>
      <c r="D30" s="5" t="s">
        <v>140</v>
      </c>
      <c r="E30" s="5" t="s">
        <v>182</v>
      </c>
      <c r="F30" s="5" t="s">
        <v>182</v>
      </c>
      <c r="G30" s="5" t="s">
        <v>188</v>
      </c>
      <c r="H30" s="5" t="s">
        <v>188</v>
      </c>
      <c r="I30" s="36">
        <v>33534720</v>
      </c>
      <c r="J30" s="36">
        <v>34134720</v>
      </c>
      <c r="K30" s="7" t="s">
        <v>5</v>
      </c>
      <c r="L30" s="7" t="s">
        <v>5</v>
      </c>
      <c r="M30" s="36">
        <v>3650000</v>
      </c>
      <c r="N30" s="4"/>
    </row>
    <row r="31" spans="1:14" s="10" customFormat="1" ht="38.25" x14ac:dyDescent="0.2">
      <c r="A31" s="8" t="s">
        <v>31</v>
      </c>
      <c r="B31" s="9" t="s">
        <v>76</v>
      </c>
      <c r="C31" s="9" t="s">
        <v>152</v>
      </c>
      <c r="D31" s="9" t="s">
        <v>152</v>
      </c>
      <c r="E31" s="28">
        <v>1</v>
      </c>
      <c r="F31" s="28">
        <v>1</v>
      </c>
      <c r="G31" s="9" t="s">
        <v>188</v>
      </c>
      <c r="H31" s="9" t="s">
        <v>188</v>
      </c>
      <c r="I31" s="35">
        <f>I32</f>
        <v>199730749</v>
      </c>
      <c r="J31" s="35">
        <f>J32</f>
        <v>193190749</v>
      </c>
      <c r="K31" s="11" t="s">
        <v>5</v>
      </c>
      <c r="L31" s="11" t="s">
        <v>5</v>
      </c>
      <c r="M31" s="35">
        <f>M32</f>
        <v>158505697</v>
      </c>
      <c r="N31" s="8"/>
    </row>
    <row r="32" spans="1:14" s="10" customFormat="1" ht="25.5" x14ac:dyDescent="0.2">
      <c r="A32" s="8" t="s">
        <v>32</v>
      </c>
      <c r="B32" s="9" t="s">
        <v>77</v>
      </c>
      <c r="C32" s="9" t="s">
        <v>153</v>
      </c>
      <c r="D32" s="9" t="s">
        <v>153</v>
      </c>
      <c r="E32" s="28">
        <v>1</v>
      </c>
      <c r="F32" s="28">
        <v>1</v>
      </c>
      <c r="G32" s="9" t="s">
        <v>188</v>
      </c>
      <c r="H32" s="9" t="s">
        <v>188</v>
      </c>
      <c r="I32" s="35">
        <f>SUM(I33:I34)</f>
        <v>199730749</v>
      </c>
      <c r="J32" s="35">
        <f>SUM(J33:J34)</f>
        <v>193190749</v>
      </c>
      <c r="K32" s="11" t="s">
        <v>5</v>
      </c>
      <c r="L32" s="11" t="s">
        <v>5</v>
      </c>
      <c r="M32" s="35">
        <f>SUM(M33:M34)</f>
        <v>158505697</v>
      </c>
      <c r="N32" s="8"/>
    </row>
    <row r="33" spans="1:14" s="6" customFormat="1" ht="38.25" x14ac:dyDescent="0.2">
      <c r="A33" s="4" t="s">
        <v>33</v>
      </c>
      <c r="B33" s="5" t="s">
        <v>78</v>
      </c>
      <c r="C33" s="5" t="s">
        <v>141</v>
      </c>
      <c r="D33" s="5" t="s">
        <v>163</v>
      </c>
      <c r="E33" s="5" t="s">
        <v>183</v>
      </c>
      <c r="F33" s="5" t="s">
        <v>183</v>
      </c>
      <c r="G33" s="5" t="s">
        <v>188</v>
      </c>
      <c r="H33" s="5" t="s">
        <v>188</v>
      </c>
      <c r="I33" s="36">
        <v>10400000</v>
      </c>
      <c r="J33" s="36">
        <v>8100000</v>
      </c>
      <c r="K33" s="7" t="s">
        <v>5</v>
      </c>
      <c r="L33" s="7" t="s">
        <v>5</v>
      </c>
      <c r="M33" s="36">
        <v>7000000</v>
      </c>
      <c r="N33" s="4"/>
    </row>
    <row r="34" spans="1:14" s="6" customFormat="1" ht="25.5" x14ac:dyDescent="0.2">
      <c r="A34" s="4" t="s">
        <v>34</v>
      </c>
      <c r="B34" s="5" t="s">
        <v>79</v>
      </c>
      <c r="C34" s="5" t="s">
        <v>99</v>
      </c>
      <c r="D34" s="5" t="s">
        <v>99</v>
      </c>
      <c r="E34" s="5" t="s">
        <v>184</v>
      </c>
      <c r="F34" s="5" t="s">
        <v>184</v>
      </c>
      <c r="G34" s="5" t="s">
        <v>188</v>
      </c>
      <c r="H34" s="5" t="s">
        <v>188</v>
      </c>
      <c r="I34" s="36">
        <v>189330749</v>
      </c>
      <c r="J34" s="36">
        <v>185090749</v>
      </c>
      <c r="K34" s="7" t="s">
        <v>5</v>
      </c>
      <c r="L34" s="7" t="s">
        <v>5</v>
      </c>
      <c r="M34" s="36">
        <v>151505697</v>
      </c>
      <c r="N34" s="4"/>
    </row>
    <row r="35" spans="1:14" s="10" customFormat="1" ht="25.5" x14ac:dyDescent="0.2">
      <c r="A35" s="8" t="s">
        <v>39</v>
      </c>
      <c r="B35" s="9" t="s">
        <v>83</v>
      </c>
      <c r="C35" s="9"/>
      <c r="D35" s="9"/>
      <c r="E35" s="28">
        <v>1</v>
      </c>
      <c r="F35" s="28">
        <v>1</v>
      </c>
      <c r="G35" s="9" t="s">
        <v>188</v>
      </c>
      <c r="H35" s="9" t="s">
        <v>188</v>
      </c>
      <c r="I35" s="35">
        <f>I36+I38</f>
        <v>170433520</v>
      </c>
      <c r="J35" s="35">
        <f>J36+J38</f>
        <v>320683520</v>
      </c>
      <c r="K35" s="11" t="s">
        <v>5</v>
      </c>
      <c r="L35" s="11" t="s">
        <v>5</v>
      </c>
      <c r="M35" s="35">
        <f>M36+M38</f>
        <v>93000000</v>
      </c>
      <c r="N35" s="8"/>
    </row>
    <row r="36" spans="1:14" s="10" customFormat="1" ht="25.5" x14ac:dyDescent="0.2">
      <c r="A36" s="8" t="s">
        <v>40</v>
      </c>
      <c r="B36" s="9" t="s">
        <v>84</v>
      </c>
      <c r="C36" s="9"/>
      <c r="D36" s="9"/>
      <c r="E36" s="28">
        <v>1</v>
      </c>
      <c r="F36" s="28">
        <v>1</v>
      </c>
      <c r="G36" s="9" t="s">
        <v>188</v>
      </c>
      <c r="H36" s="9" t="s">
        <v>188</v>
      </c>
      <c r="I36" s="35">
        <f>I37</f>
        <v>166433520</v>
      </c>
      <c r="J36" s="35">
        <f>J37</f>
        <v>316683520</v>
      </c>
      <c r="K36" s="11" t="s">
        <v>5</v>
      </c>
      <c r="L36" s="11" t="s">
        <v>5</v>
      </c>
      <c r="M36" s="35">
        <f>M37</f>
        <v>90000000</v>
      </c>
      <c r="N36" s="8"/>
    </row>
    <row r="37" spans="1:14" s="6" customFormat="1" ht="63.75" x14ac:dyDescent="0.2">
      <c r="A37" s="4" t="s">
        <v>41</v>
      </c>
      <c r="B37" s="5" t="s">
        <v>85</v>
      </c>
      <c r="C37" s="5" t="s">
        <v>142</v>
      </c>
      <c r="D37" s="5" t="s">
        <v>164</v>
      </c>
      <c r="E37" s="5" t="s">
        <v>185</v>
      </c>
      <c r="F37" s="5" t="s">
        <v>185</v>
      </c>
      <c r="G37" s="5" t="s">
        <v>188</v>
      </c>
      <c r="H37" s="5" t="s">
        <v>188</v>
      </c>
      <c r="I37" s="36">
        <v>166433520</v>
      </c>
      <c r="J37" s="36">
        <v>316683520</v>
      </c>
      <c r="K37" s="7" t="s">
        <v>5</v>
      </c>
      <c r="L37" s="7" t="s">
        <v>5</v>
      </c>
      <c r="M37" s="36">
        <v>90000000</v>
      </c>
      <c r="N37" s="4"/>
    </row>
    <row r="38" spans="1:14" s="10" customFormat="1" ht="25.5" x14ac:dyDescent="0.2">
      <c r="A38" s="8" t="s">
        <v>43</v>
      </c>
      <c r="B38" s="9" t="s">
        <v>87</v>
      </c>
      <c r="C38" s="9"/>
      <c r="D38" s="9"/>
      <c r="E38" s="28">
        <v>1</v>
      </c>
      <c r="F38" s="28">
        <v>1</v>
      </c>
      <c r="G38" s="9" t="s">
        <v>188</v>
      </c>
      <c r="H38" s="9" t="s">
        <v>188</v>
      </c>
      <c r="I38" s="35">
        <f>I39</f>
        <v>4000000</v>
      </c>
      <c r="J38" s="35">
        <f>J39</f>
        <v>4000000</v>
      </c>
      <c r="K38" s="11" t="s">
        <v>5</v>
      </c>
      <c r="L38" s="11" t="s">
        <v>5</v>
      </c>
      <c r="M38" s="35">
        <f>M39</f>
        <v>3000000</v>
      </c>
      <c r="N38" s="8"/>
    </row>
    <row r="39" spans="1:14" s="6" customFormat="1" ht="63.75" x14ac:dyDescent="0.2">
      <c r="A39" s="4" t="s">
        <v>44</v>
      </c>
      <c r="B39" s="5" t="s">
        <v>88</v>
      </c>
      <c r="C39" s="5" t="s">
        <v>143</v>
      </c>
      <c r="D39" s="5" t="s">
        <v>164</v>
      </c>
      <c r="E39" s="5" t="s">
        <v>186</v>
      </c>
      <c r="F39" s="5" t="s">
        <v>186</v>
      </c>
      <c r="G39" s="5" t="s">
        <v>188</v>
      </c>
      <c r="H39" s="5" t="s">
        <v>188</v>
      </c>
      <c r="I39" s="36">
        <v>4000000</v>
      </c>
      <c r="J39" s="36">
        <v>4000000</v>
      </c>
      <c r="K39" s="7" t="s">
        <v>5</v>
      </c>
      <c r="L39" s="7" t="s">
        <v>5</v>
      </c>
      <c r="M39" s="36">
        <v>3000000</v>
      </c>
      <c r="N39" s="4"/>
    </row>
    <row r="40" spans="1:14" s="10" customFormat="1" ht="51" x14ac:dyDescent="0.2">
      <c r="A40" s="8" t="s">
        <v>45</v>
      </c>
      <c r="B40" s="9" t="s">
        <v>89</v>
      </c>
      <c r="C40" s="9" t="s">
        <v>154</v>
      </c>
      <c r="D40" s="9" t="s">
        <v>154</v>
      </c>
      <c r="E40" s="28">
        <v>1</v>
      </c>
      <c r="F40" s="28">
        <v>1</v>
      </c>
      <c r="G40" s="9" t="s">
        <v>188</v>
      </c>
      <c r="H40" s="9" t="s">
        <v>188</v>
      </c>
      <c r="I40" s="35">
        <f>I41</f>
        <v>14300000</v>
      </c>
      <c r="J40" s="35">
        <f>J41</f>
        <v>12000000</v>
      </c>
      <c r="K40" s="11" t="s">
        <v>5</v>
      </c>
      <c r="L40" s="11" t="s">
        <v>5</v>
      </c>
      <c r="M40" s="35">
        <f>M41</f>
        <v>12000000</v>
      </c>
      <c r="N40" s="8"/>
    </row>
    <row r="41" spans="1:14" s="10" customFormat="1" ht="38.25" x14ac:dyDescent="0.2">
      <c r="A41" s="8" t="s">
        <v>46</v>
      </c>
      <c r="B41" s="9" t="s">
        <v>90</v>
      </c>
      <c r="C41" s="9" t="s">
        <v>155</v>
      </c>
      <c r="D41" s="9" t="s">
        <v>155</v>
      </c>
      <c r="E41" s="28">
        <v>1</v>
      </c>
      <c r="F41" s="28">
        <v>1</v>
      </c>
      <c r="G41" s="9" t="s">
        <v>188</v>
      </c>
      <c r="H41" s="9" t="s">
        <v>188</v>
      </c>
      <c r="I41" s="35">
        <f>I42</f>
        <v>14300000</v>
      </c>
      <c r="J41" s="35">
        <f>J42</f>
        <v>12000000</v>
      </c>
      <c r="K41" s="11" t="s">
        <v>5</v>
      </c>
      <c r="L41" s="11" t="s">
        <v>5</v>
      </c>
      <c r="M41" s="35">
        <f>M42</f>
        <v>12000000</v>
      </c>
      <c r="N41" s="8"/>
    </row>
    <row r="42" spans="1:14" s="6" customFormat="1" ht="51" x14ac:dyDescent="0.2">
      <c r="A42" s="4" t="s">
        <v>47</v>
      </c>
      <c r="B42" s="5" t="s">
        <v>91</v>
      </c>
      <c r="C42" s="5" t="s">
        <v>144</v>
      </c>
      <c r="D42" s="5" t="s">
        <v>165</v>
      </c>
      <c r="E42" s="5" t="s">
        <v>185</v>
      </c>
      <c r="F42" s="5" t="s">
        <v>185</v>
      </c>
      <c r="G42" s="5" t="s">
        <v>188</v>
      </c>
      <c r="H42" s="5" t="s">
        <v>188</v>
      </c>
      <c r="I42" s="36">
        <v>14300000</v>
      </c>
      <c r="J42" s="36">
        <v>12000000</v>
      </c>
      <c r="K42" s="7" t="s">
        <v>5</v>
      </c>
      <c r="L42" s="7" t="s">
        <v>5</v>
      </c>
      <c r="M42" s="36">
        <v>12000000</v>
      </c>
      <c r="N42" s="4"/>
    </row>
    <row r="43" spans="1:14" s="10" customFormat="1" ht="51" x14ac:dyDescent="0.2">
      <c r="A43" s="8" t="s">
        <v>48</v>
      </c>
      <c r="B43" s="9" t="s">
        <v>92</v>
      </c>
      <c r="C43" s="9" t="s">
        <v>156</v>
      </c>
      <c r="D43" s="9" t="s">
        <v>156</v>
      </c>
      <c r="E43" s="28">
        <v>1</v>
      </c>
      <c r="F43" s="28">
        <v>1</v>
      </c>
      <c r="G43" s="9" t="s">
        <v>188</v>
      </c>
      <c r="H43" s="9" t="s">
        <v>188</v>
      </c>
      <c r="I43" s="35">
        <f>I44</f>
        <v>92804000</v>
      </c>
      <c r="J43" s="35">
        <f>J44</f>
        <v>86104000</v>
      </c>
      <c r="K43" s="11" t="s">
        <v>5</v>
      </c>
      <c r="L43" s="11" t="s">
        <v>5</v>
      </c>
      <c r="M43" s="35">
        <f>M44</f>
        <v>19000000</v>
      </c>
      <c r="N43" s="8"/>
    </row>
    <row r="44" spans="1:14" s="10" customFormat="1" ht="38.25" x14ac:dyDescent="0.2">
      <c r="A44" s="8" t="s">
        <v>49</v>
      </c>
      <c r="B44" s="9" t="s">
        <v>93</v>
      </c>
      <c r="C44" s="9" t="s">
        <v>157</v>
      </c>
      <c r="D44" s="9" t="s">
        <v>157</v>
      </c>
      <c r="E44" s="28">
        <v>1</v>
      </c>
      <c r="F44" s="28">
        <v>1</v>
      </c>
      <c r="G44" s="9" t="s">
        <v>188</v>
      </c>
      <c r="H44" s="9" t="s">
        <v>188</v>
      </c>
      <c r="I44" s="35">
        <f>SUM(I45:I47)</f>
        <v>92804000</v>
      </c>
      <c r="J44" s="35">
        <f>SUM(J45:J47)</f>
        <v>86104000</v>
      </c>
      <c r="K44" s="11" t="s">
        <v>5</v>
      </c>
      <c r="L44" s="11" t="s">
        <v>5</v>
      </c>
      <c r="M44" s="35">
        <f>SUM(M45:M47)</f>
        <v>19000000</v>
      </c>
      <c r="N44" s="8"/>
    </row>
    <row r="45" spans="1:14" s="6" customFormat="1" ht="38.25" x14ac:dyDescent="0.2">
      <c r="A45" s="4" t="s">
        <v>52</v>
      </c>
      <c r="B45" s="5" t="s">
        <v>94</v>
      </c>
      <c r="C45" s="5" t="s">
        <v>145</v>
      </c>
      <c r="D45" s="5" t="s">
        <v>166</v>
      </c>
      <c r="E45" s="5" t="s">
        <v>187</v>
      </c>
      <c r="F45" s="5" t="s">
        <v>187</v>
      </c>
      <c r="G45" s="5" t="s">
        <v>100</v>
      </c>
      <c r="H45" s="5" t="s">
        <v>100</v>
      </c>
      <c r="I45" s="36">
        <v>74804000</v>
      </c>
      <c r="J45" s="36">
        <v>68104000</v>
      </c>
      <c r="K45" s="7" t="s">
        <v>5</v>
      </c>
      <c r="L45" s="7" t="s">
        <v>5</v>
      </c>
      <c r="M45" s="36">
        <v>10000000</v>
      </c>
      <c r="N45" s="4"/>
    </row>
    <row r="46" spans="1:14" s="6" customFormat="1" ht="38.25" x14ac:dyDescent="0.2">
      <c r="A46" s="4" t="s">
        <v>50</v>
      </c>
      <c r="B46" s="5" t="s">
        <v>95</v>
      </c>
      <c r="C46" s="5" t="s">
        <v>146</v>
      </c>
      <c r="D46" s="5" t="s">
        <v>167</v>
      </c>
      <c r="E46" s="5" t="s">
        <v>186</v>
      </c>
      <c r="F46" s="5" t="s">
        <v>186</v>
      </c>
      <c r="G46" s="5" t="s">
        <v>100</v>
      </c>
      <c r="H46" s="5" t="s">
        <v>100</v>
      </c>
      <c r="I46" s="36">
        <v>6000000</v>
      </c>
      <c r="J46" s="36">
        <v>6000000</v>
      </c>
      <c r="K46" s="7" t="s">
        <v>5</v>
      </c>
      <c r="L46" s="7" t="s">
        <v>5</v>
      </c>
      <c r="M46" s="36">
        <v>3000000</v>
      </c>
      <c r="N46" s="4"/>
    </row>
    <row r="47" spans="1:14" s="6" customFormat="1" ht="25.5" x14ac:dyDescent="0.2">
      <c r="A47" s="4" t="s">
        <v>51</v>
      </c>
      <c r="B47" s="5" t="s">
        <v>96</v>
      </c>
      <c r="C47" s="5" t="s">
        <v>147</v>
      </c>
      <c r="D47" s="5" t="s">
        <v>168</v>
      </c>
      <c r="E47" s="5" t="s">
        <v>186</v>
      </c>
      <c r="F47" s="5" t="s">
        <v>186</v>
      </c>
      <c r="G47" s="5" t="s">
        <v>100</v>
      </c>
      <c r="H47" s="5" t="s">
        <v>100</v>
      </c>
      <c r="I47" s="36">
        <v>12000000</v>
      </c>
      <c r="J47" s="36">
        <v>12000000</v>
      </c>
      <c r="K47" s="7" t="s">
        <v>5</v>
      </c>
      <c r="L47" s="7" t="s">
        <v>5</v>
      </c>
      <c r="M47" s="36">
        <v>6000000</v>
      </c>
      <c r="N47" s="4"/>
    </row>
    <row r="48" spans="1:14" s="32" customFormat="1" ht="12" x14ac:dyDescent="0.2">
      <c r="A48" s="31"/>
      <c r="B48" s="31"/>
      <c r="C48" s="31"/>
      <c r="D48" s="31"/>
      <c r="E48" s="31"/>
      <c r="F48" s="31"/>
      <c r="G48" s="31"/>
      <c r="H48" s="31"/>
      <c r="I48" s="37">
        <f>I10+I31+I35+I40+I43</f>
        <v>2740766835</v>
      </c>
      <c r="J48" s="37">
        <f>J10+J31+J35+J40+J43</f>
        <v>2846766835</v>
      </c>
      <c r="K48" s="38"/>
      <c r="L48" s="38"/>
      <c r="M48" s="37">
        <f>M10+M31+M35+M40+M43</f>
        <v>2458338532</v>
      </c>
      <c r="N48" s="38"/>
    </row>
    <row r="49" spans="1:14" s="32" customFormat="1" ht="12" x14ac:dyDescent="0.2">
      <c r="A49" s="41"/>
      <c r="B49" s="41"/>
      <c r="C49" s="41"/>
      <c r="D49" s="41"/>
      <c r="E49" s="41"/>
      <c r="F49" s="41"/>
      <c r="G49" s="41"/>
      <c r="H49" s="41"/>
      <c r="I49" s="42"/>
      <c r="J49" s="42"/>
      <c r="K49" s="43"/>
      <c r="L49" s="43"/>
      <c r="M49" s="42"/>
      <c r="N49" s="43"/>
    </row>
    <row r="51" spans="1:14" x14ac:dyDescent="0.2">
      <c r="A51" s="1" t="s">
        <v>107</v>
      </c>
    </row>
    <row r="53" spans="1:14" s="2" customFormat="1" ht="15" customHeight="1" x14ac:dyDescent="0.25">
      <c r="A53" s="16" t="s">
        <v>1</v>
      </c>
      <c r="B53" s="19" t="s">
        <v>113</v>
      </c>
      <c r="C53" s="20" t="s">
        <v>114</v>
      </c>
      <c r="D53" s="21"/>
      <c r="E53" s="23" t="s">
        <v>3</v>
      </c>
      <c r="F53" s="22"/>
      <c r="G53" s="20" t="s">
        <v>2</v>
      </c>
      <c r="H53" s="21"/>
      <c r="I53" s="33" t="s">
        <v>117</v>
      </c>
      <c r="J53" s="33"/>
      <c r="K53" s="16" t="s">
        <v>4</v>
      </c>
      <c r="L53" s="16"/>
      <c r="M53" s="19" t="s">
        <v>118</v>
      </c>
      <c r="N53" s="14" t="s">
        <v>119</v>
      </c>
    </row>
    <row r="54" spans="1:14" s="3" customFormat="1" ht="15" x14ac:dyDescent="0.25">
      <c r="A54" s="16"/>
      <c r="B54" s="19"/>
      <c r="C54" s="15" t="s">
        <v>115</v>
      </c>
      <c r="D54" s="15" t="s">
        <v>116</v>
      </c>
      <c r="E54" s="15" t="s">
        <v>115</v>
      </c>
      <c r="F54" s="15" t="s">
        <v>116</v>
      </c>
      <c r="G54" s="15" t="s">
        <v>115</v>
      </c>
      <c r="H54" s="15" t="s">
        <v>116</v>
      </c>
      <c r="I54" s="30" t="s">
        <v>115</v>
      </c>
      <c r="J54" s="30" t="s">
        <v>116</v>
      </c>
      <c r="K54" s="15" t="s">
        <v>115</v>
      </c>
      <c r="L54" s="15" t="s">
        <v>116</v>
      </c>
      <c r="M54" s="19"/>
      <c r="N54" s="15"/>
    </row>
    <row r="55" spans="1:14" s="13" customFormat="1" x14ac:dyDescent="0.2">
      <c r="A55" s="24" t="s">
        <v>120</v>
      </c>
      <c r="B55" s="24" t="s">
        <v>121</v>
      </c>
      <c r="C55" s="26" t="s">
        <v>122</v>
      </c>
      <c r="D55" s="27"/>
      <c r="E55" s="26" t="s">
        <v>123</v>
      </c>
      <c r="F55" s="27"/>
      <c r="G55" s="26" t="s">
        <v>124</v>
      </c>
      <c r="H55" s="27"/>
      <c r="I55" s="34" t="s">
        <v>125</v>
      </c>
      <c r="J55" s="34"/>
      <c r="K55" s="25" t="s">
        <v>126</v>
      </c>
      <c r="L55" s="25"/>
      <c r="M55" s="24" t="s">
        <v>127</v>
      </c>
      <c r="N55" s="12"/>
    </row>
    <row r="56" spans="1:14" s="10" customFormat="1" ht="38.25" x14ac:dyDescent="0.2">
      <c r="A56" s="8" t="s">
        <v>6</v>
      </c>
      <c r="B56" s="9" t="s">
        <v>7</v>
      </c>
      <c r="C56" s="9" t="s">
        <v>189</v>
      </c>
      <c r="D56" s="9" t="s">
        <v>189</v>
      </c>
      <c r="E56" s="28">
        <v>1</v>
      </c>
      <c r="F56" s="28">
        <v>1</v>
      </c>
      <c r="G56" s="9" t="s">
        <v>231</v>
      </c>
      <c r="H56" s="9" t="s">
        <v>231</v>
      </c>
      <c r="I56" s="35">
        <f>I57+I60+I67+I69+I72</f>
        <v>870602039</v>
      </c>
      <c r="J56" s="35">
        <f>J57+J60+J67+J69+J72</f>
        <v>870602039</v>
      </c>
      <c r="K56" s="11" t="s">
        <v>5</v>
      </c>
      <c r="L56" s="11" t="s">
        <v>5</v>
      </c>
      <c r="M56" s="35">
        <f>M57+M60+M67+M69+M72</f>
        <v>215909000</v>
      </c>
      <c r="N56" s="8"/>
    </row>
    <row r="57" spans="1:14" s="10" customFormat="1" ht="25.5" x14ac:dyDescent="0.2">
      <c r="A57" s="8" t="s">
        <v>8</v>
      </c>
      <c r="B57" s="9" t="s">
        <v>53</v>
      </c>
      <c r="C57" s="9" t="s">
        <v>190</v>
      </c>
      <c r="D57" s="9" t="s">
        <v>190</v>
      </c>
      <c r="E57" s="28">
        <v>1</v>
      </c>
      <c r="F57" s="28">
        <v>1</v>
      </c>
      <c r="G57" s="9" t="s">
        <v>231</v>
      </c>
      <c r="H57" s="9" t="s">
        <v>231</v>
      </c>
      <c r="I57" s="35">
        <f>SUM(I58:I59)</f>
        <v>787481039</v>
      </c>
      <c r="J57" s="35">
        <f>SUM(J58:J59)</f>
        <v>784781039</v>
      </c>
      <c r="K57" s="11" t="s">
        <v>5</v>
      </c>
      <c r="L57" s="11" t="s">
        <v>5</v>
      </c>
      <c r="M57" s="35">
        <f>SUM(M58:M59)</f>
        <v>5500000</v>
      </c>
      <c r="N57" s="8"/>
    </row>
    <row r="58" spans="1:14" s="6" customFormat="1" ht="25.5" x14ac:dyDescent="0.2">
      <c r="A58" s="4" t="s">
        <v>9</v>
      </c>
      <c r="B58" s="5" t="s">
        <v>54</v>
      </c>
      <c r="C58" s="5" t="s">
        <v>129</v>
      </c>
      <c r="D58" s="5" t="s">
        <v>129</v>
      </c>
      <c r="E58" s="5" t="s">
        <v>101</v>
      </c>
      <c r="F58" s="5" t="s">
        <v>101</v>
      </c>
      <c r="G58" s="5" t="s">
        <v>231</v>
      </c>
      <c r="H58" s="5" t="s">
        <v>231</v>
      </c>
      <c r="I58" s="36">
        <v>784781039</v>
      </c>
      <c r="J58" s="36">
        <v>784781039</v>
      </c>
      <c r="K58" s="7" t="s">
        <v>5</v>
      </c>
      <c r="L58" s="7" t="s">
        <v>5</v>
      </c>
      <c r="M58" s="36">
        <v>0</v>
      </c>
      <c r="N58" s="4"/>
    </row>
    <row r="59" spans="1:14" s="6" customFormat="1" ht="25.5" x14ac:dyDescent="0.2">
      <c r="A59" s="4" t="s">
        <v>10</v>
      </c>
      <c r="B59" s="5" t="s">
        <v>55</v>
      </c>
      <c r="C59" s="5" t="s">
        <v>191</v>
      </c>
      <c r="D59" s="5" t="s">
        <v>191</v>
      </c>
      <c r="E59" s="5" t="s">
        <v>217</v>
      </c>
      <c r="F59" s="5" t="s">
        <v>217</v>
      </c>
      <c r="G59" s="5" t="s">
        <v>231</v>
      </c>
      <c r="H59" s="5" t="s">
        <v>231</v>
      </c>
      <c r="I59" s="36">
        <v>2700000</v>
      </c>
      <c r="J59" s="36">
        <v>0</v>
      </c>
      <c r="K59" s="7" t="s">
        <v>5</v>
      </c>
      <c r="L59" s="7" t="s">
        <v>5</v>
      </c>
      <c r="M59" s="36">
        <v>5500000</v>
      </c>
      <c r="N59" s="4"/>
    </row>
    <row r="60" spans="1:14" s="10" customFormat="1" ht="25.5" x14ac:dyDescent="0.2">
      <c r="A60" s="8" t="s">
        <v>11</v>
      </c>
      <c r="B60" s="9" t="s">
        <v>56</v>
      </c>
      <c r="C60" s="9" t="s">
        <v>158</v>
      </c>
      <c r="D60" s="9" t="s">
        <v>158</v>
      </c>
      <c r="E60" s="28">
        <v>1</v>
      </c>
      <c r="F60" s="28">
        <v>1</v>
      </c>
      <c r="G60" s="9" t="s">
        <v>231</v>
      </c>
      <c r="H60" s="9" t="s">
        <v>231</v>
      </c>
      <c r="I60" s="35">
        <f>SUM(I61:I66)</f>
        <v>21442000</v>
      </c>
      <c r="J60" s="35">
        <f>SUM(J61:J66)</f>
        <v>22942000</v>
      </c>
      <c r="K60" s="11" t="s">
        <v>5</v>
      </c>
      <c r="L60" s="11" t="s">
        <v>5</v>
      </c>
      <c r="M60" s="35">
        <f>SUM(M61:M66)</f>
        <v>35250000</v>
      </c>
      <c r="N60" s="8"/>
    </row>
    <row r="61" spans="1:14" s="6" customFormat="1" ht="38.25" x14ac:dyDescent="0.2">
      <c r="A61" s="4" t="s">
        <v>12</v>
      </c>
      <c r="B61" s="5" t="s">
        <v>57</v>
      </c>
      <c r="C61" s="5" t="s">
        <v>192</v>
      </c>
      <c r="D61" s="5" t="s">
        <v>192</v>
      </c>
      <c r="E61" s="5" t="s">
        <v>218</v>
      </c>
      <c r="F61" s="5" t="s">
        <v>218</v>
      </c>
      <c r="G61" s="5" t="s">
        <v>231</v>
      </c>
      <c r="H61" s="5" t="s">
        <v>231</v>
      </c>
      <c r="I61" s="36">
        <v>1000000</v>
      </c>
      <c r="J61" s="36">
        <v>1000000</v>
      </c>
      <c r="K61" s="7" t="s">
        <v>5</v>
      </c>
      <c r="L61" s="7" t="s">
        <v>5</v>
      </c>
      <c r="M61" s="36">
        <v>1650000</v>
      </c>
      <c r="N61" s="4"/>
    </row>
    <row r="62" spans="1:14" s="6" customFormat="1" ht="25.5" x14ac:dyDescent="0.2">
      <c r="A62" s="4" t="s">
        <v>13</v>
      </c>
      <c r="B62" s="5" t="s">
        <v>58</v>
      </c>
      <c r="C62" s="5" t="s">
        <v>193</v>
      </c>
      <c r="D62" s="5" t="s">
        <v>193</v>
      </c>
      <c r="E62" s="5" t="s">
        <v>219</v>
      </c>
      <c r="F62" s="5" t="s">
        <v>219</v>
      </c>
      <c r="G62" s="5" t="s">
        <v>231</v>
      </c>
      <c r="H62" s="5" t="s">
        <v>231</v>
      </c>
      <c r="I62" s="36">
        <v>5732000</v>
      </c>
      <c r="J62" s="36">
        <v>7232000</v>
      </c>
      <c r="K62" s="7" t="s">
        <v>5</v>
      </c>
      <c r="L62" s="7" t="s">
        <v>5</v>
      </c>
      <c r="M62" s="36">
        <v>9000000</v>
      </c>
      <c r="N62" s="4"/>
    </row>
    <row r="63" spans="1:14" s="6" customFormat="1" ht="25.5" x14ac:dyDescent="0.2">
      <c r="A63" s="4" t="s">
        <v>14</v>
      </c>
      <c r="B63" s="5" t="s">
        <v>59</v>
      </c>
      <c r="C63" s="5" t="s">
        <v>194</v>
      </c>
      <c r="D63" s="5" t="s">
        <v>194</v>
      </c>
      <c r="E63" s="5" t="s">
        <v>220</v>
      </c>
      <c r="F63" s="5" t="s">
        <v>220</v>
      </c>
      <c r="G63" s="5" t="s">
        <v>231</v>
      </c>
      <c r="H63" s="5" t="s">
        <v>231</v>
      </c>
      <c r="I63" s="36">
        <v>1000000</v>
      </c>
      <c r="J63" s="36">
        <v>1000000</v>
      </c>
      <c r="K63" s="7" t="s">
        <v>5</v>
      </c>
      <c r="L63" s="7" t="s">
        <v>5</v>
      </c>
      <c r="M63" s="36">
        <v>2200000</v>
      </c>
      <c r="N63" s="4"/>
    </row>
    <row r="64" spans="1:14" s="6" customFormat="1" ht="25.5" x14ac:dyDescent="0.2">
      <c r="A64" s="4" t="s">
        <v>15</v>
      </c>
      <c r="B64" s="5" t="s">
        <v>60</v>
      </c>
      <c r="C64" s="5" t="s">
        <v>195</v>
      </c>
      <c r="D64" s="5" t="s">
        <v>195</v>
      </c>
      <c r="E64" s="5" t="s">
        <v>221</v>
      </c>
      <c r="F64" s="5" t="s">
        <v>221</v>
      </c>
      <c r="G64" s="5" t="s">
        <v>231</v>
      </c>
      <c r="H64" s="5" t="s">
        <v>231</v>
      </c>
      <c r="I64" s="36">
        <v>2000000</v>
      </c>
      <c r="J64" s="36">
        <v>2000000</v>
      </c>
      <c r="K64" s="7" t="s">
        <v>5</v>
      </c>
      <c r="L64" s="7" t="s">
        <v>5</v>
      </c>
      <c r="M64" s="36">
        <v>2200000</v>
      </c>
      <c r="N64" s="4"/>
    </row>
    <row r="65" spans="1:14" s="6" customFormat="1" ht="25.5" x14ac:dyDescent="0.2">
      <c r="A65" s="4" t="s">
        <v>16</v>
      </c>
      <c r="B65" s="5" t="s">
        <v>61</v>
      </c>
      <c r="C65" s="5" t="s">
        <v>224</v>
      </c>
      <c r="D65" s="5" t="s">
        <v>224</v>
      </c>
      <c r="E65" s="5" t="s">
        <v>222</v>
      </c>
      <c r="F65" s="5" t="s">
        <v>222</v>
      </c>
      <c r="G65" s="5" t="s">
        <v>231</v>
      </c>
      <c r="H65" s="5" t="s">
        <v>231</v>
      </c>
      <c r="I65" s="36">
        <v>1860000</v>
      </c>
      <c r="J65" s="36">
        <v>1860000</v>
      </c>
      <c r="K65" s="7" t="s">
        <v>5</v>
      </c>
      <c r="L65" s="7" t="s">
        <v>5</v>
      </c>
      <c r="M65" s="36">
        <v>2200000</v>
      </c>
      <c r="N65" s="4"/>
    </row>
    <row r="66" spans="1:14" s="6" customFormat="1" ht="25.5" x14ac:dyDescent="0.2">
      <c r="A66" s="4" t="s">
        <v>17</v>
      </c>
      <c r="B66" s="5" t="s">
        <v>62</v>
      </c>
      <c r="C66" s="5" t="s">
        <v>196</v>
      </c>
      <c r="D66" s="5" t="s">
        <v>196</v>
      </c>
      <c r="E66" s="6" t="s">
        <v>223</v>
      </c>
      <c r="F66" s="6" t="s">
        <v>223</v>
      </c>
      <c r="G66" s="5" t="s">
        <v>231</v>
      </c>
      <c r="H66" s="5" t="s">
        <v>231</v>
      </c>
      <c r="I66" s="36">
        <v>9850000</v>
      </c>
      <c r="J66" s="36">
        <v>9850000</v>
      </c>
      <c r="K66" s="7" t="s">
        <v>5</v>
      </c>
      <c r="L66" s="7" t="s">
        <v>5</v>
      </c>
      <c r="M66" s="36">
        <v>18000000</v>
      </c>
      <c r="N66" s="4"/>
    </row>
    <row r="67" spans="1:14" s="10" customFormat="1" ht="38.25" x14ac:dyDescent="0.2">
      <c r="A67" s="8" t="s">
        <v>19</v>
      </c>
      <c r="B67" s="9" t="s">
        <v>64</v>
      </c>
      <c r="C67" s="9" t="s">
        <v>150</v>
      </c>
      <c r="D67" s="9" t="s">
        <v>150</v>
      </c>
      <c r="E67" s="28">
        <v>1</v>
      </c>
      <c r="F67" s="28">
        <v>1</v>
      </c>
      <c r="G67" s="9" t="s">
        <v>231</v>
      </c>
      <c r="H67" s="9" t="s">
        <v>231</v>
      </c>
      <c r="I67" s="35">
        <f>I68</f>
        <v>0</v>
      </c>
      <c r="J67" s="35">
        <f>J68</f>
        <v>0</v>
      </c>
      <c r="K67" s="11" t="s">
        <v>5</v>
      </c>
      <c r="L67" s="11" t="s">
        <v>5</v>
      </c>
      <c r="M67" s="35">
        <f>M68</f>
        <v>30000000</v>
      </c>
      <c r="N67" s="8"/>
    </row>
    <row r="68" spans="1:14" s="6" customFormat="1" ht="38.25" x14ac:dyDescent="0.2">
      <c r="A68" s="4" t="s">
        <v>20</v>
      </c>
      <c r="B68" s="5" t="s">
        <v>65</v>
      </c>
      <c r="C68" s="5" t="s">
        <v>97</v>
      </c>
      <c r="D68" s="5" t="s">
        <v>97</v>
      </c>
      <c r="E68" s="5"/>
      <c r="F68" s="5" t="s">
        <v>103</v>
      </c>
      <c r="G68" s="5" t="s">
        <v>231</v>
      </c>
      <c r="H68" s="5" t="s">
        <v>231</v>
      </c>
      <c r="I68" s="36"/>
      <c r="J68" s="36"/>
      <c r="K68" s="7" t="s">
        <v>5</v>
      </c>
      <c r="L68" s="7" t="s">
        <v>5</v>
      </c>
      <c r="M68" s="36">
        <v>30000000</v>
      </c>
      <c r="N68" s="4"/>
    </row>
    <row r="69" spans="1:14" s="10" customFormat="1" ht="25.5" x14ac:dyDescent="0.2">
      <c r="A69" s="8" t="s">
        <v>21</v>
      </c>
      <c r="B69" s="9" t="s">
        <v>66</v>
      </c>
      <c r="C69" s="9" t="s">
        <v>151</v>
      </c>
      <c r="D69" s="9" t="s">
        <v>151</v>
      </c>
      <c r="E69" s="28">
        <v>1</v>
      </c>
      <c r="F69" s="28">
        <v>1</v>
      </c>
      <c r="G69" s="9" t="s">
        <v>231</v>
      </c>
      <c r="H69" s="9" t="s">
        <v>231</v>
      </c>
      <c r="I69" s="35">
        <f>SUM(I70:I71)</f>
        <v>41841000</v>
      </c>
      <c r="J69" s="35">
        <f>SUM(J70:J71)</f>
        <v>43041000</v>
      </c>
      <c r="K69" s="11" t="s">
        <v>5</v>
      </c>
      <c r="L69" s="11" t="s">
        <v>5</v>
      </c>
      <c r="M69" s="35">
        <f>SUM(M70:M71)</f>
        <v>126516000</v>
      </c>
      <c r="N69" s="8"/>
    </row>
    <row r="70" spans="1:14" s="6" customFormat="1" ht="25.5" x14ac:dyDescent="0.2">
      <c r="A70" s="4" t="s">
        <v>23</v>
      </c>
      <c r="B70" s="5" t="s">
        <v>68</v>
      </c>
      <c r="C70" s="5" t="s">
        <v>197</v>
      </c>
      <c r="D70" s="5" t="s">
        <v>197</v>
      </c>
      <c r="E70" s="5" t="s">
        <v>178</v>
      </c>
      <c r="F70" s="5" t="s">
        <v>178</v>
      </c>
      <c r="G70" s="5" t="s">
        <v>231</v>
      </c>
      <c r="H70" s="5" t="s">
        <v>231</v>
      </c>
      <c r="I70" s="36">
        <v>15200000</v>
      </c>
      <c r="J70" s="36">
        <v>16400000</v>
      </c>
      <c r="K70" s="7" t="s">
        <v>5</v>
      </c>
      <c r="L70" s="7" t="s">
        <v>5</v>
      </c>
      <c r="M70" s="36">
        <v>22516000</v>
      </c>
      <c r="N70" s="4"/>
    </row>
    <row r="71" spans="1:14" s="6" customFormat="1" ht="38.25" x14ac:dyDescent="0.2">
      <c r="A71" s="4" t="s">
        <v>24</v>
      </c>
      <c r="B71" s="5" t="s">
        <v>69</v>
      </c>
      <c r="C71" s="5" t="s">
        <v>198</v>
      </c>
      <c r="D71" s="5" t="s">
        <v>199</v>
      </c>
      <c r="E71" s="5" t="s">
        <v>225</v>
      </c>
      <c r="F71" s="5" t="s">
        <v>226</v>
      </c>
      <c r="G71" s="5" t="s">
        <v>231</v>
      </c>
      <c r="H71" s="5" t="s">
        <v>231</v>
      </c>
      <c r="I71" s="36">
        <v>26641000</v>
      </c>
      <c r="J71" s="36">
        <v>26641000</v>
      </c>
      <c r="K71" s="7" t="s">
        <v>5</v>
      </c>
      <c r="L71" s="7" t="s">
        <v>5</v>
      </c>
      <c r="M71" s="36">
        <v>104000000</v>
      </c>
      <c r="N71" s="4"/>
    </row>
    <row r="72" spans="1:14" s="10" customFormat="1" ht="38.25" x14ac:dyDescent="0.2">
      <c r="A72" s="8" t="s">
        <v>25</v>
      </c>
      <c r="B72" s="9" t="s">
        <v>70</v>
      </c>
      <c r="C72" s="9" t="s">
        <v>98</v>
      </c>
      <c r="D72" s="9" t="s">
        <v>98</v>
      </c>
      <c r="E72" s="28">
        <v>1</v>
      </c>
      <c r="F72" s="28">
        <v>1</v>
      </c>
      <c r="G72" s="9" t="s">
        <v>231</v>
      </c>
      <c r="H72" s="9" t="s">
        <v>231</v>
      </c>
      <c r="I72" s="35">
        <f>SUM(I73:I75)</f>
        <v>19838000</v>
      </c>
      <c r="J72" s="35">
        <f>SUM(J73:J75)</f>
        <v>19838000</v>
      </c>
      <c r="K72" s="11" t="s">
        <v>5</v>
      </c>
      <c r="L72" s="11" t="s">
        <v>5</v>
      </c>
      <c r="M72" s="35">
        <f>SUM(M73:M75)</f>
        <v>18643000</v>
      </c>
      <c r="N72" s="8"/>
    </row>
    <row r="73" spans="1:14" s="6" customFormat="1" ht="38.25" x14ac:dyDescent="0.2">
      <c r="A73" s="4" t="s">
        <v>26</v>
      </c>
      <c r="B73" s="5" t="s">
        <v>71</v>
      </c>
      <c r="C73" s="5" t="s">
        <v>137</v>
      </c>
      <c r="D73" s="5" t="s">
        <v>137</v>
      </c>
      <c r="E73" s="5" t="s">
        <v>106</v>
      </c>
      <c r="F73" s="5" t="s">
        <v>106</v>
      </c>
      <c r="G73" s="5" t="s">
        <v>231</v>
      </c>
      <c r="H73" s="5" t="s">
        <v>231</v>
      </c>
      <c r="I73" s="36">
        <v>2000000</v>
      </c>
      <c r="J73" s="36">
        <v>2000000</v>
      </c>
      <c r="K73" s="7" t="s">
        <v>5</v>
      </c>
      <c r="L73" s="7" t="s">
        <v>5</v>
      </c>
      <c r="M73" s="36">
        <v>1643000</v>
      </c>
      <c r="N73" s="4"/>
    </row>
    <row r="74" spans="1:14" s="6" customFormat="1" ht="25.5" x14ac:dyDescent="0.2">
      <c r="A74" s="4" t="s">
        <v>27</v>
      </c>
      <c r="B74" s="5" t="s">
        <v>72</v>
      </c>
      <c r="C74" s="5" t="s">
        <v>200</v>
      </c>
      <c r="D74" s="5" t="s">
        <v>200</v>
      </c>
      <c r="E74" s="5" t="s">
        <v>103</v>
      </c>
      <c r="F74" s="5" t="s">
        <v>103</v>
      </c>
      <c r="G74" s="5" t="s">
        <v>231</v>
      </c>
      <c r="H74" s="5" t="s">
        <v>231</v>
      </c>
      <c r="I74" s="36">
        <v>1000000</v>
      </c>
      <c r="J74" s="36">
        <v>1000000</v>
      </c>
      <c r="K74" s="7" t="s">
        <v>5</v>
      </c>
      <c r="L74" s="7" t="s">
        <v>5</v>
      </c>
      <c r="M74" s="36">
        <v>2000000</v>
      </c>
      <c r="N74" s="4"/>
    </row>
    <row r="75" spans="1:14" s="6" customFormat="1" ht="25.5" x14ac:dyDescent="0.2">
      <c r="A75" s="4" t="s">
        <v>30</v>
      </c>
      <c r="B75" s="5" t="s">
        <v>75</v>
      </c>
      <c r="C75" s="5" t="s">
        <v>201</v>
      </c>
      <c r="D75" s="5" t="s">
        <v>201</v>
      </c>
      <c r="E75" s="5" t="s">
        <v>227</v>
      </c>
      <c r="F75" s="5" t="s">
        <v>104</v>
      </c>
      <c r="G75" s="5" t="s">
        <v>231</v>
      </c>
      <c r="H75" s="5" t="s">
        <v>231</v>
      </c>
      <c r="I75" s="36">
        <v>16838000</v>
      </c>
      <c r="J75" s="36">
        <v>16838000</v>
      </c>
      <c r="K75" s="7" t="s">
        <v>5</v>
      </c>
      <c r="L75" s="7" t="s">
        <v>5</v>
      </c>
      <c r="M75" s="36">
        <v>15000000</v>
      </c>
      <c r="N75" s="4"/>
    </row>
    <row r="76" spans="1:14" s="10" customFormat="1" ht="38.25" x14ac:dyDescent="0.2">
      <c r="A76" s="8" t="s">
        <v>31</v>
      </c>
      <c r="B76" s="9" t="s">
        <v>76</v>
      </c>
      <c r="C76" s="9" t="s">
        <v>203</v>
      </c>
      <c r="D76" s="9" t="s">
        <v>203</v>
      </c>
      <c r="E76" s="28">
        <v>1</v>
      </c>
      <c r="F76" s="28">
        <v>1</v>
      </c>
      <c r="G76" s="9" t="s">
        <v>231</v>
      </c>
      <c r="H76" s="9" t="s">
        <v>231</v>
      </c>
      <c r="I76" s="35">
        <f>I77</f>
        <v>560269000</v>
      </c>
      <c r="J76" s="35">
        <f>J77</f>
        <v>460269000</v>
      </c>
      <c r="K76" s="11" t="s">
        <v>5</v>
      </c>
      <c r="L76" s="11" t="s">
        <v>5</v>
      </c>
      <c r="M76" s="35">
        <f>M77</f>
        <v>1074000000</v>
      </c>
      <c r="N76" s="8"/>
    </row>
    <row r="77" spans="1:14" s="10" customFormat="1" ht="25.5" x14ac:dyDescent="0.2">
      <c r="A77" s="8" t="s">
        <v>35</v>
      </c>
      <c r="B77" s="9" t="s">
        <v>80</v>
      </c>
      <c r="C77" s="9" t="s">
        <v>202</v>
      </c>
      <c r="D77" s="9" t="s">
        <v>202</v>
      </c>
      <c r="E77" s="28">
        <v>1</v>
      </c>
      <c r="F77" s="28">
        <v>1</v>
      </c>
      <c r="G77" s="9" t="s">
        <v>231</v>
      </c>
      <c r="H77" s="9" t="s">
        <v>231</v>
      </c>
      <c r="I77" s="35">
        <f>SUM(I78:I81)</f>
        <v>560269000</v>
      </c>
      <c r="J77" s="35">
        <f>SUM(J78:J81)</f>
        <v>460269000</v>
      </c>
      <c r="K77" s="11" t="s">
        <v>5</v>
      </c>
      <c r="L77" s="11" t="s">
        <v>5</v>
      </c>
      <c r="M77" s="35">
        <f>SUM(M78:M81)</f>
        <v>1074000000</v>
      </c>
      <c r="N77" s="8"/>
    </row>
    <row r="78" spans="1:14" s="6" customFormat="1" ht="25.5" x14ac:dyDescent="0.2">
      <c r="A78" s="4" t="s">
        <v>36</v>
      </c>
      <c r="B78" s="5" t="s">
        <v>204</v>
      </c>
      <c r="C78" s="5" t="s">
        <v>205</v>
      </c>
      <c r="D78" s="5" t="s">
        <v>205</v>
      </c>
      <c r="E78" s="5" t="s">
        <v>105</v>
      </c>
      <c r="F78" s="5" t="s">
        <v>105</v>
      </c>
      <c r="G78" s="5" t="s">
        <v>231</v>
      </c>
      <c r="H78" s="5" t="s">
        <v>231</v>
      </c>
      <c r="I78" s="36">
        <v>5311000</v>
      </c>
      <c r="J78" s="36">
        <v>5311000</v>
      </c>
      <c r="K78" s="7" t="s">
        <v>5</v>
      </c>
      <c r="L78" s="7" t="s">
        <v>5</v>
      </c>
      <c r="M78" s="36">
        <v>6000000</v>
      </c>
      <c r="N78" s="4"/>
    </row>
    <row r="79" spans="1:14" s="6" customFormat="1" ht="25.5" x14ac:dyDescent="0.2">
      <c r="A79" s="4" t="s">
        <v>37</v>
      </c>
      <c r="B79" s="5" t="s">
        <v>81</v>
      </c>
      <c r="C79" s="5" t="s">
        <v>206</v>
      </c>
      <c r="D79" s="5" t="s">
        <v>206</v>
      </c>
      <c r="E79" s="5" t="s">
        <v>105</v>
      </c>
      <c r="F79" s="5" t="s">
        <v>105</v>
      </c>
      <c r="G79" s="5" t="s">
        <v>231</v>
      </c>
      <c r="H79" s="5" t="s">
        <v>231</v>
      </c>
      <c r="I79" s="36">
        <v>366000000</v>
      </c>
      <c r="J79" s="36">
        <v>266000000</v>
      </c>
      <c r="K79" s="7" t="s">
        <v>5</v>
      </c>
      <c r="L79" s="7" t="s">
        <v>5</v>
      </c>
      <c r="M79" s="36">
        <v>720000000</v>
      </c>
      <c r="N79" s="4"/>
    </row>
    <row r="80" spans="1:14" s="6" customFormat="1" ht="38.25" x14ac:dyDescent="0.2">
      <c r="A80" s="4" t="s">
        <v>38</v>
      </c>
      <c r="B80" s="5" t="s">
        <v>82</v>
      </c>
      <c r="C80" s="5" t="s">
        <v>207</v>
      </c>
      <c r="D80" s="5" t="s">
        <v>207</v>
      </c>
      <c r="E80" s="5" t="s">
        <v>228</v>
      </c>
      <c r="F80" s="5" t="s">
        <v>229</v>
      </c>
      <c r="G80" s="5" t="s">
        <v>231</v>
      </c>
      <c r="H80" s="5" t="s">
        <v>231</v>
      </c>
      <c r="I80" s="36">
        <v>79347000</v>
      </c>
      <c r="J80" s="36">
        <v>79347000</v>
      </c>
      <c r="K80" s="7" t="s">
        <v>5</v>
      </c>
      <c r="L80" s="7" t="s">
        <v>5</v>
      </c>
      <c r="M80" s="36">
        <v>112000000</v>
      </c>
      <c r="N80" s="4"/>
    </row>
    <row r="81" spans="1:14" s="6" customFormat="1" ht="38.25" x14ac:dyDescent="0.2">
      <c r="A81" s="4" t="s">
        <v>208</v>
      </c>
      <c r="B81" s="5" t="s">
        <v>209</v>
      </c>
      <c r="C81" s="5" t="s">
        <v>210</v>
      </c>
      <c r="D81" s="5" t="s">
        <v>210</v>
      </c>
      <c r="E81" s="5" t="s">
        <v>230</v>
      </c>
      <c r="F81" s="5" t="s">
        <v>230</v>
      </c>
      <c r="G81" s="5" t="s">
        <v>231</v>
      </c>
      <c r="H81" s="5" t="s">
        <v>231</v>
      </c>
      <c r="I81" s="36">
        <v>109611000</v>
      </c>
      <c r="J81" s="36">
        <v>109611000</v>
      </c>
      <c r="K81" s="7" t="s">
        <v>5</v>
      </c>
      <c r="L81" s="7" t="s">
        <v>5</v>
      </c>
      <c r="M81" s="36">
        <v>236000000</v>
      </c>
      <c r="N81" s="4"/>
    </row>
    <row r="82" spans="1:14" s="10" customFormat="1" ht="25.5" x14ac:dyDescent="0.2">
      <c r="A82" s="8" t="s">
        <v>39</v>
      </c>
      <c r="B82" s="9" t="s">
        <v>83</v>
      </c>
      <c r="C82" s="9"/>
      <c r="D82" s="9" t="s">
        <v>211</v>
      </c>
      <c r="E82" s="28"/>
      <c r="F82" s="28"/>
      <c r="G82" s="9" t="s">
        <v>231</v>
      </c>
      <c r="H82" s="9" t="s">
        <v>231</v>
      </c>
      <c r="I82" s="35">
        <f>I83</f>
        <v>0</v>
      </c>
      <c r="J82" s="35">
        <f>J83</f>
        <v>60000000</v>
      </c>
      <c r="K82" s="11" t="s">
        <v>5</v>
      </c>
      <c r="L82" s="11" t="s">
        <v>5</v>
      </c>
      <c r="M82" s="35">
        <f>M83</f>
        <v>0</v>
      </c>
      <c r="N82" s="8"/>
    </row>
    <row r="83" spans="1:14" s="10" customFormat="1" ht="38.25" x14ac:dyDescent="0.2">
      <c r="A83" s="8" t="s">
        <v>40</v>
      </c>
      <c r="B83" s="9" t="s">
        <v>84</v>
      </c>
      <c r="C83" s="9"/>
      <c r="D83" s="9" t="s">
        <v>212</v>
      </c>
      <c r="E83" s="28"/>
      <c r="F83" s="28"/>
      <c r="G83" s="9" t="s">
        <v>231</v>
      </c>
      <c r="H83" s="9" t="s">
        <v>231</v>
      </c>
      <c r="I83" s="35">
        <f>SUM(I84:I85)</f>
        <v>0</v>
      </c>
      <c r="J83" s="35">
        <f>SUM(J84:J85)</f>
        <v>60000000</v>
      </c>
      <c r="K83" s="11" t="s">
        <v>5</v>
      </c>
      <c r="L83" s="11" t="s">
        <v>5</v>
      </c>
      <c r="M83" s="35">
        <f>SUM(M84:M85)</f>
        <v>0</v>
      </c>
      <c r="N83" s="8"/>
    </row>
    <row r="84" spans="1:14" s="6" customFormat="1" ht="38.25" x14ac:dyDescent="0.2">
      <c r="A84" s="4" t="s">
        <v>41</v>
      </c>
      <c r="B84" s="5" t="s">
        <v>232</v>
      </c>
      <c r="C84" s="5"/>
      <c r="D84" s="5" t="s">
        <v>215</v>
      </c>
      <c r="E84" s="39"/>
      <c r="F84" s="40" t="s">
        <v>105</v>
      </c>
      <c r="G84" s="5" t="s">
        <v>231</v>
      </c>
      <c r="H84" s="5" t="s">
        <v>231</v>
      </c>
      <c r="I84" s="36"/>
      <c r="J84" s="36">
        <v>11313000</v>
      </c>
      <c r="K84" s="7" t="s">
        <v>5</v>
      </c>
      <c r="L84" s="7" t="s">
        <v>5</v>
      </c>
      <c r="M84" s="36"/>
      <c r="N84" s="4"/>
    </row>
    <row r="85" spans="1:14" s="6" customFormat="1" ht="25.5" x14ac:dyDescent="0.2">
      <c r="A85" s="4" t="s">
        <v>42</v>
      </c>
      <c r="B85" s="5" t="s">
        <v>86</v>
      </c>
      <c r="C85" s="5"/>
      <c r="D85" s="5" t="s">
        <v>216</v>
      </c>
      <c r="E85" s="39"/>
      <c r="F85" s="40" t="s">
        <v>105</v>
      </c>
      <c r="G85" s="5" t="s">
        <v>231</v>
      </c>
      <c r="H85" s="5" t="s">
        <v>231</v>
      </c>
      <c r="I85" s="36"/>
      <c r="J85" s="36">
        <v>48687000</v>
      </c>
      <c r="K85" s="7" t="s">
        <v>5</v>
      </c>
      <c r="L85" s="7" t="s">
        <v>5</v>
      </c>
      <c r="M85" s="36"/>
      <c r="N85" s="4"/>
    </row>
    <row r="86" spans="1:14" s="32" customFormat="1" ht="12" x14ac:dyDescent="0.2">
      <c r="A86" s="31"/>
      <c r="B86" s="31"/>
      <c r="C86" s="31"/>
      <c r="D86" s="31"/>
      <c r="E86" s="31"/>
      <c r="F86" s="31"/>
      <c r="G86" s="31"/>
      <c r="H86" s="31"/>
      <c r="I86" s="37">
        <f>I56+I76+I82</f>
        <v>1430871039</v>
      </c>
      <c r="J86" s="37">
        <f>J56+J76+J82</f>
        <v>1390871039</v>
      </c>
      <c r="K86" s="38"/>
      <c r="L86" s="38"/>
      <c r="M86" s="37">
        <f>M56+M76+M82</f>
        <v>1289909000</v>
      </c>
      <c r="N86" s="38"/>
    </row>
    <row r="88" spans="1:14" x14ac:dyDescent="0.2">
      <c r="K88" s="6" t="s">
        <v>111</v>
      </c>
    </row>
    <row r="89" spans="1:14" x14ac:dyDescent="0.2">
      <c r="K89" s="6" t="s">
        <v>108</v>
      </c>
    </row>
    <row r="90" spans="1:14" x14ac:dyDescent="0.2">
      <c r="K90" s="6"/>
    </row>
    <row r="91" spans="1:14" x14ac:dyDescent="0.2">
      <c r="K91" s="6"/>
    </row>
    <row r="92" spans="1:14" x14ac:dyDescent="0.2">
      <c r="K92" s="6"/>
    </row>
    <row r="93" spans="1:14" x14ac:dyDescent="0.2">
      <c r="K93" s="6" t="s">
        <v>109</v>
      </c>
    </row>
    <row r="94" spans="1:14" x14ac:dyDescent="0.2">
      <c r="K94" s="6" t="s">
        <v>110</v>
      </c>
    </row>
  </sheetData>
  <mergeCells count="27">
    <mergeCell ref="C55:D55"/>
    <mergeCell ref="E55:F55"/>
    <mergeCell ref="G55:H55"/>
    <mergeCell ref="I55:J55"/>
    <mergeCell ref="K55:L55"/>
    <mergeCell ref="C53:D53"/>
    <mergeCell ref="E53:F53"/>
    <mergeCell ref="I53:J53"/>
    <mergeCell ref="K53:L53"/>
    <mergeCell ref="M53:M54"/>
    <mergeCell ref="K7:L7"/>
    <mergeCell ref="M7:M8"/>
    <mergeCell ref="C9:D9"/>
    <mergeCell ref="G9:H9"/>
    <mergeCell ref="E9:F9"/>
    <mergeCell ref="I9:J9"/>
    <mergeCell ref="K9:L9"/>
    <mergeCell ref="A1:H1"/>
    <mergeCell ref="A7:A8"/>
    <mergeCell ref="B7:B8"/>
    <mergeCell ref="A53:A54"/>
    <mergeCell ref="B53:B54"/>
    <mergeCell ref="G53:H53"/>
    <mergeCell ref="C7:D7"/>
    <mergeCell ref="E7:F7"/>
    <mergeCell ref="G7:H7"/>
    <mergeCell ref="I7:J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2021-12-07T03:44:38Z</dcterms:created>
  <dcterms:modified xsi:type="dcterms:W3CDTF">2021-12-14T05:13:51Z</dcterms:modified>
</cp:coreProperties>
</file>