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G39" i="1"/>
  <c r="J39" i="1" s="1"/>
  <c r="E39" i="1"/>
  <c r="F39" i="1" s="1"/>
  <c r="D39" i="1"/>
  <c r="C39" i="1"/>
  <c r="J37" i="1"/>
  <c r="I37" i="1"/>
  <c r="F37" i="1"/>
  <c r="J36" i="1"/>
  <c r="I36" i="1"/>
  <c r="F36" i="1"/>
  <c r="J35" i="1"/>
  <c r="I35" i="1"/>
  <c r="F35" i="1"/>
  <c r="J34" i="1"/>
  <c r="I34" i="1"/>
  <c r="F34" i="1"/>
  <c r="J33" i="1"/>
  <c r="I33" i="1"/>
  <c r="F33" i="1"/>
  <c r="J32" i="1"/>
  <c r="I32" i="1"/>
  <c r="F32" i="1"/>
  <c r="J31" i="1"/>
  <c r="I31" i="1"/>
  <c r="F31" i="1"/>
  <c r="J30" i="1"/>
  <c r="I30" i="1"/>
  <c r="F30" i="1"/>
  <c r="J29" i="1"/>
  <c r="I29" i="1"/>
  <c r="F29" i="1"/>
  <c r="J28" i="1"/>
  <c r="I28" i="1"/>
  <c r="F28" i="1"/>
  <c r="J27" i="1"/>
  <c r="I27" i="1"/>
  <c r="F27" i="1"/>
  <c r="J26" i="1"/>
  <c r="I26" i="1"/>
  <c r="F26" i="1"/>
  <c r="J25" i="1"/>
  <c r="I25" i="1"/>
  <c r="F25" i="1"/>
  <c r="J24" i="1"/>
  <c r="I24" i="1"/>
  <c r="F24" i="1"/>
  <c r="J23" i="1"/>
  <c r="I23" i="1"/>
  <c r="F23" i="1"/>
  <c r="J22" i="1"/>
  <c r="I22" i="1"/>
  <c r="F22" i="1"/>
  <c r="J21" i="1"/>
  <c r="I21" i="1"/>
  <c r="F21" i="1"/>
  <c r="J20" i="1"/>
  <c r="I20" i="1"/>
  <c r="F20" i="1"/>
  <c r="J19" i="1"/>
  <c r="I19" i="1"/>
  <c r="F19" i="1"/>
  <c r="J18" i="1"/>
  <c r="I18" i="1"/>
  <c r="F18" i="1"/>
  <c r="J17" i="1"/>
  <c r="I17" i="1"/>
  <c r="F17" i="1"/>
  <c r="J16" i="1"/>
  <c r="I16" i="1"/>
  <c r="F16" i="1"/>
  <c r="J15" i="1"/>
  <c r="I15" i="1"/>
  <c r="F15" i="1"/>
  <c r="J14" i="1"/>
  <c r="I14" i="1"/>
  <c r="F14" i="1"/>
  <c r="J13" i="1"/>
  <c r="I13" i="1"/>
  <c r="F13" i="1"/>
  <c r="J12" i="1"/>
  <c r="I12" i="1"/>
  <c r="F12" i="1"/>
  <c r="I39" i="1" l="1"/>
</calcChain>
</file>

<file path=xl/sharedStrings.xml><?xml version="1.0" encoding="utf-8"?>
<sst xmlns="http://schemas.openxmlformats.org/spreadsheetml/2006/main" count="53" uniqueCount="51">
  <si>
    <t>TABEL 1</t>
  </si>
  <si>
    <t>LUAS WILAYAH,  JUMLAH DESA/KELURAHAN, JUMLAH PENDUDUK, JUMLAH RUMAH TANGGA,</t>
  </si>
  <si>
    <t>DAN KEPADATAN PENDUDUK MENURUT KECAMATAN</t>
  </si>
  <si>
    <t>KABUPATEN KLATEN</t>
  </si>
  <si>
    <t>TAHUN 2025</t>
  </si>
  <si>
    <t>NO</t>
  </si>
  <si>
    <t>KECAMATAN</t>
  </si>
  <si>
    <t>LUAS</t>
  </si>
  <si>
    <t>JUMLAH</t>
  </si>
  <si>
    <t>JUMLAH PENDUDUK</t>
  </si>
  <si>
    <t>RATA-RATA</t>
  </si>
  <si>
    <t>KEPADATAN</t>
  </si>
  <si>
    <t>WILAYAH</t>
  </si>
  <si>
    <t xml:space="preserve">DESA </t>
  </si>
  <si>
    <t>KELURAHAN</t>
  </si>
  <si>
    <t>DESA + KELURAHAN</t>
  </si>
  <si>
    <t>RUMAH</t>
  </si>
  <si>
    <t>JIWA/RUMAH</t>
  </si>
  <si>
    <t>PENDUDUK</t>
  </si>
  <si>
    <r>
      <rPr>
        <b/>
        <sz val="12"/>
        <color theme="1"/>
        <rFont val="Arial"/>
        <family val="2"/>
      </rPr>
      <t>(</t>
    </r>
    <r>
      <rPr>
        <b/>
        <i/>
        <sz val="12"/>
        <color theme="1"/>
        <rFont val="Arial"/>
        <family val="2"/>
      </rPr>
      <t>km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</si>
  <si>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t xml:space="preserve">TANGGA </t>
  </si>
  <si>
    <r>
      <rPr>
        <b/>
        <i/>
        <sz val="12"/>
        <color theme="1"/>
        <rFont val="Arial"/>
        <family val="2"/>
      </rPr>
      <t>per km</t>
    </r>
    <r>
      <rPr>
        <b/>
        <vertAlign val="superscript"/>
        <sz val="12"/>
        <color theme="1"/>
        <rFont val="Arial"/>
        <family val="2"/>
      </rPr>
      <t>2</t>
    </r>
  </si>
  <si>
    <t>Prambanan</t>
  </si>
  <si>
    <t>Gantiwarno</t>
  </si>
  <si>
    <t>Wedi</t>
  </si>
  <si>
    <t>Bayat</t>
  </si>
  <si>
    <t>Cawas</t>
  </si>
  <si>
    <t>Trucuk</t>
  </si>
  <si>
    <t>Kalikotes</t>
  </si>
  <si>
    <t>Kebonarum</t>
  </si>
  <si>
    <t>Jogonalan</t>
  </si>
  <si>
    <t>Manisrenggo</t>
  </si>
  <si>
    <t>Karangnongko</t>
  </si>
  <si>
    <t>Ngawen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</si>
  <si>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</si>
  <si>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</si>
  <si>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</si>
  <si>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</si>
  <si>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</si>
  <si>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</si>
  <si>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</si>
  <si>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</si>
  <si>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</si>
  <si>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</si>
  <si>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</si>
  <si>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 xml:space="preserve">Klaten Selatan </t>
  </si>
  <si>
    <t>Klaten Tengah</t>
  </si>
  <si>
    <t>Klaten Utara</t>
  </si>
  <si>
    <t>KABUPATEN/KOTA</t>
  </si>
  <si>
    <t>Sumber: - Badan Pusat Statistik Kabupaten Klaten</t>
  </si>
  <si>
    <t xml:space="preserve">                - Dinas Kependudukan dan Catatan Sipil Kabupaten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</si>
</sst>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#,##0.00;[Red]#,##0.00"/>
    <numFmt numFmtId="166" formatCode="0.0"/>
    <numFmt numFmtId="167" formatCode="_(* #,##0.0_);_(* \(#,##0.0\);_(* &quot;-&quot;_);_(@_)"/>
    <numFmt numFmtId="168" formatCode="_(* #,##0.00_);_(* \(#,##0.00\);_(* &quot;-&quot;_);_(@_)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3"/>
      <color rgb="FF000000"/>
      <name val="Arial Narrow"/>
      <family val="2"/>
    </font>
    <font>
      <sz val="13"/>
      <color theme="1"/>
      <name val="Arial Narrow"/>
      <family val="2"/>
    </font>
    <font>
      <sz val="13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quotePrefix="1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/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165" fontId="7" fillId="0" borderId="12" xfId="2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3" fontId="9" fillId="2" borderId="13" xfId="3" applyNumberFormat="1" applyFont="1" applyFill="1" applyBorder="1" applyAlignment="1">
      <alignment horizontal="right" vertical="center" wrapText="1"/>
    </xf>
    <xf numFmtId="166" fontId="3" fillId="0" borderId="2" xfId="0" applyNumberFormat="1" applyFont="1" applyBorder="1" applyAlignment="1">
      <alignment horizontal="right" vertical="center"/>
    </xf>
    <xf numFmtId="165" fontId="7" fillId="0" borderId="14" xfId="2" applyNumberFormat="1" applyFont="1" applyBorder="1" applyAlignment="1">
      <alignment horizontal="right" vertical="center"/>
    </xf>
    <xf numFmtId="3" fontId="10" fillId="2" borderId="15" xfId="0" applyNumberFormat="1" applyFont="1" applyFill="1" applyBorder="1" applyAlignment="1">
      <alignment horizontal="right" vertical="center"/>
    </xf>
    <xf numFmtId="3" fontId="10" fillId="2" borderId="16" xfId="0" applyNumberFormat="1" applyFont="1" applyFill="1" applyBorder="1" applyAlignment="1">
      <alignment horizontal="right" vertical="center"/>
    </xf>
    <xf numFmtId="3" fontId="10" fillId="2" borderId="16" xfId="0" quotePrefix="1" applyNumberFormat="1" applyFont="1" applyFill="1" applyBorder="1" applyAlignment="1">
      <alignment horizontal="right" vertical="center"/>
    </xf>
    <xf numFmtId="165" fontId="7" fillId="0" borderId="1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3" fontId="11" fillId="2" borderId="16" xfId="0" applyNumberFormat="1" applyFont="1" applyFill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/>
    </xf>
    <xf numFmtId="3" fontId="10" fillId="2" borderId="16" xfId="1" applyNumberFormat="1" applyFont="1" applyFill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horizontal="right" vertical="center"/>
    </xf>
    <xf numFmtId="3" fontId="10" fillId="2" borderId="19" xfId="0" applyNumberFormat="1" applyFont="1" applyFill="1" applyBorder="1" applyAlignment="1">
      <alignment horizontal="right" vertical="center"/>
    </xf>
    <xf numFmtId="0" fontId="3" fillId="0" borderId="8" xfId="0" applyFont="1" applyBorder="1"/>
    <xf numFmtId="167" fontId="3" fillId="0" borderId="4" xfId="0" applyNumberFormat="1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20" xfId="0" applyNumberFormat="1" applyFont="1" applyBorder="1" applyAlignment="1">
      <alignment horizontal="right"/>
    </xf>
    <xf numFmtId="166" fontId="3" fillId="0" borderId="8" xfId="0" applyNumberFormat="1" applyFont="1" applyBorder="1" applyAlignment="1">
      <alignment horizontal="right"/>
    </xf>
    <xf numFmtId="0" fontId="2" fillId="0" borderId="21" xfId="0" applyFont="1" applyBorder="1"/>
    <xf numFmtId="0" fontId="3" fillId="0" borderId="21" xfId="0" applyFont="1" applyBorder="1"/>
    <xf numFmtId="168" fontId="2" fillId="0" borderId="22" xfId="0" applyNumberFormat="1" applyFont="1" applyBorder="1" applyAlignment="1">
      <alignment horizontal="right"/>
    </xf>
    <xf numFmtId="1" fontId="2" fillId="0" borderId="22" xfId="0" applyNumberFormat="1" applyFont="1" applyBorder="1" applyAlignment="1">
      <alignment horizontal="right"/>
    </xf>
    <xf numFmtId="1" fontId="2" fillId="0" borderId="21" xfId="0" applyNumberFormat="1" applyFont="1" applyBorder="1" applyAlignment="1">
      <alignment horizontal="right"/>
    </xf>
    <xf numFmtId="164" fontId="2" fillId="0" borderId="22" xfId="0" applyNumberFormat="1" applyFont="1" applyBorder="1" applyAlignment="1">
      <alignment horizontal="right"/>
    </xf>
    <xf numFmtId="166" fontId="2" fillId="0" borderId="21" xfId="0" applyNumberFormat="1" applyFont="1" applyBorder="1" applyAlignment="1">
      <alignment horizontal="right"/>
    </xf>
    <xf numFmtId="2" fontId="2" fillId="0" borderId="21" xfId="0" applyNumberFormat="1" applyFont="1" applyBorder="1" applyAlignment="1">
      <alignment horizontal="right"/>
    </xf>
  </cellXfs>
  <cellStyles count="4">
    <cellStyle name="Comma [0]" xfId="1" builtinId="6"/>
    <cellStyle name="Comma [0] 2 2" xfId="2"/>
    <cellStyle name="Comm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>
      <selection activeCell="A3" sqref="A3:J3"/>
    </sheetView>
  </sheetViews>
  <sheetFormatPr defaultColWidth="14.42578125" defaultRowHeight="15" x14ac:dyDescent="0.25"/>
  <cols>
    <col min="5" max="6" width="19.7109375" customWidth="1"/>
    <col min="9" max="9" width="16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" t="s">
        <v>5</v>
      </c>
      <c r="B8" s="7" t="s">
        <v>6</v>
      </c>
      <c r="C8" s="8" t="s">
        <v>7</v>
      </c>
      <c r="D8" s="9" t="s">
        <v>8</v>
      </c>
      <c r="E8" s="10"/>
      <c r="F8" s="11"/>
      <c r="G8" s="12" t="s">
        <v>9</v>
      </c>
      <c r="H8" s="13" t="s">
        <v>8</v>
      </c>
      <c r="I8" s="13" t="s">
        <v>10</v>
      </c>
      <c r="J8" s="13" t="s">
        <v>11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14"/>
      <c r="B9" s="14"/>
      <c r="C9" s="8" t="s">
        <v>12</v>
      </c>
      <c r="D9" s="15" t="s">
        <v>13</v>
      </c>
      <c r="E9" s="15" t="s">
        <v>14</v>
      </c>
      <c r="F9" s="16" t="s">
        <v>15</v>
      </c>
      <c r="G9" s="14"/>
      <c r="H9" s="13" t="s">
        <v>16</v>
      </c>
      <c r="I9" s="13" t="s">
        <v>17</v>
      </c>
      <c r="J9" s="13" t="s">
        <v>18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25">
      <c r="A10" s="17"/>
      <c r="B10" s="17"/>
      <c r="C10" s="18" t="s">
        <v>19</v>
      </c>
      <c r="D10" s="17"/>
      <c r="E10" s="17"/>
      <c r="F10" s="17"/>
      <c r="G10" s="17"/>
      <c r="H10" s="19" t="s">
        <v>20</v>
      </c>
      <c r="I10" s="19" t="s">
        <v>20</v>
      </c>
      <c r="J10" s="19" t="s">
        <v>21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0">
        <v>1</v>
      </c>
      <c r="B11" s="20">
        <v>2</v>
      </c>
      <c r="C11" s="21">
        <v>3</v>
      </c>
      <c r="D11" s="20">
        <v>4</v>
      </c>
      <c r="E11" s="20">
        <v>5</v>
      </c>
      <c r="F11" s="21">
        <v>6</v>
      </c>
      <c r="G11" s="20">
        <v>7</v>
      </c>
      <c r="H11" s="22">
        <v>8</v>
      </c>
      <c r="I11" s="21">
        <v>9</v>
      </c>
      <c r="J11" s="20">
        <v>10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7.25" x14ac:dyDescent="0.25">
      <c r="A12" s="23">
        <v>1</v>
      </c>
      <c r="B12" s="24" t="s">
        <v>22</v>
      </c>
      <c r="C12" s="25">
        <v>26.09</v>
      </c>
      <c r="D12" s="26">
        <v>16</v>
      </c>
      <c r="E12" s="26">
        <v>0</v>
      </c>
      <c r="F12" s="27">
        <f t="shared" ref="F12:F30" si="0">E12+D12</f>
        <v>16</v>
      </c>
      <c r="G12" s="28">
        <v>53389</v>
      </c>
      <c r="H12" s="29">
        <v>15814</v>
      </c>
      <c r="I12" s="30">
        <f t="shared" ref="I12:I37" si="1">G12/H12</f>
        <v>3.3760591880612116</v>
      </c>
      <c r="J12" s="30">
        <f t="shared" ref="J12:J37" si="2">G12/C12</f>
        <v>2046.3395937140667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7.25" x14ac:dyDescent="0.25">
      <c r="A13" s="23">
        <v>2</v>
      </c>
      <c r="B13" s="24" t="s">
        <v>23</v>
      </c>
      <c r="C13" s="31">
        <v>26.44</v>
      </c>
      <c r="D13" s="26">
        <v>16</v>
      </c>
      <c r="E13" s="26">
        <v>0</v>
      </c>
      <c r="F13" s="27">
        <f t="shared" si="0"/>
        <v>16</v>
      </c>
      <c r="G13" s="28">
        <v>39102</v>
      </c>
      <c r="H13" s="32">
        <v>20810</v>
      </c>
      <c r="I13" s="30">
        <f t="shared" si="1"/>
        <v>1.8790004805382028</v>
      </c>
      <c r="J13" s="30">
        <f t="shared" si="2"/>
        <v>1478.895612708018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7.25" x14ac:dyDescent="0.25">
      <c r="A14" s="23">
        <v>3</v>
      </c>
      <c r="B14" s="24" t="s">
        <v>24</v>
      </c>
      <c r="C14" s="31">
        <v>26.26</v>
      </c>
      <c r="D14" s="26">
        <v>19</v>
      </c>
      <c r="E14" s="26">
        <v>0</v>
      </c>
      <c r="F14" s="27">
        <f t="shared" si="0"/>
        <v>19</v>
      </c>
      <c r="G14" s="28">
        <v>52673</v>
      </c>
      <c r="H14" s="33">
        <v>14869</v>
      </c>
      <c r="I14" s="30">
        <f t="shared" si="1"/>
        <v>3.5424709126370302</v>
      </c>
      <c r="J14" s="30">
        <f t="shared" si="2"/>
        <v>2005.8263518659558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.25" x14ac:dyDescent="0.25">
      <c r="A15" s="23">
        <v>4</v>
      </c>
      <c r="B15" s="24" t="s">
        <v>25</v>
      </c>
      <c r="C15" s="31">
        <v>42.1</v>
      </c>
      <c r="D15" s="26">
        <v>18</v>
      </c>
      <c r="E15" s="26">
        <v>0</v>
      </c>
      <c r="F15" s="27">
        <f t="shared" si="0"/>
        <v>18</v>
      </c>
      <c r="G15" s="28">
        <v>64705</v>
      </c>
      <c r="H15" s="33">
        <v>19808</v>
      </c>
      <c r="I15" s="30">
        <f t="shared" si="1"/>
        <v>3.2666094507269792</v>
      </c>
      <c r="J15" s="30">
        <f t="shared" si="2"/>
        <v>1536.9358669833728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7.25" x14ac:dyDescent="0.25">
      <c r="A16" s="23">
        <v>5</v>
      </c>
      <c r="B16" s="24" t="s">
        <v>26</v>
      </c>
      <c r="C16" s="31">
        <v>35.94</v>
      </c>
      <c r="D16" s="26">
        <v>20</v>
      </c>
      <c r="E16" s="26">
        <v>0</v>
      </c>
      <c r="F16" s="27">
        <f t="shared" si="0"/>
        <v>20</v>
      </c>
      <c r="G16" s="28">
        <v>58378</v>
      </c>
      <c r="H16" s="33">
        <v>17377</v>
      </c>
      <c r="I16" s="30">
        <f t="shared" si="1"/>
        <v>3.3594981872590206</v>
      </c>
      <c r="J16" s="30">
        <f t="shared" si="2"/>
        <v>1624.3183082915973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7.25" x14ac:dyDescent="0.25">
      <c r="A17" s="23">
        <v>6</v>
      </c>
      <c r="B17" s="24" t="s">
        <v>27</v>
      </c>
      <c r="C17" s="31">
        <v>34.69</v>
      </c>
      <c r="D17" s="26">
        <v>18</v>
      </c>
      <c r="E17" s="26">
        <v>0</v>
      </c>
      <c r="F17" s="27">
        <f t="shared" si="0"/>
        <v>18</v>
      </c>
      <c r="G17" s="28">
        <v>81096</v>
      </c>
      <c r="H17" s="34">
        <v>24167</v>
      </c>
      <c r="I17" s="30">
        <f t="shared" si="1"/>
        <v>3.3556502668928703</v>
      </c>
      <c r="J17" s="30">
        <f t="shared" si="2"/>
        <v>2337.7342173537045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x14ac:dyDescent="0.25">
      <c r="A18" s="23">
        <v>7</v>
      </c>
      <c r="B18" s="24" t="s">
        <v>28</v>
      </c>
      <c r="C18" s="31">
        <v>14.11</v>
      </c>
      <c r="D18" s="26">
        <v>7</v>
      </c>
      <c r="E18" s="26">
        <v>0</v>
      </c>
      <c r="F18" s="27">
        <f t="shared" si="0"/>
        <v>7</v>
      </c>
      <c r="G18" s="28">
        <v>37786</v>
      </c>
      <c r="H18" s="33">
        <v>10474</v>
      </c>
      <c r="I18" s="30">
        <f t="shared" si="1"/>
        <v>3.6075997708611802</v>
      </c>
      <c r="J18" s="30">
        <f t="shared" si="2"/>
        <v>2677.9588944011339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x14ac:dyDescent="0.25">
      <c r="A19" s="23">
        <v>8</v>
      </c>
      <c r="B19" s="24" t="s">
        <v>29</v>
      </c>
      <c r="C19" s="31">
        <v>10.42</v>
      </c>
      <c r="D19" s="26">
        <v>7</v>
      </c>
      <c r="E19" s="26">
        <v>0</v>
      </c>
      <c r="F19" s="27">
        <f t="shared" si="0"/>
        <v>7</v>
      </c>
      <c r="G19" s="28">
        <v>19941</v>
      </c>
      <c r="H19" s="33">
        <v>5632</v>
      </c>
      <c r="I19" s="30">
        <f t="shared" si="1"/>
        <v>3.5406605113636362</v>
      </c>
      <c r="J19" s="30">
        <f>G19/C19</f>
        <v>1913.7236084452975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.25" x14ac:dyDescent="0.25">
      <c r="A20" s="23">
        <v>9</v>
      </c>
      <c r="B20" s="24" t="s">
        <v>30</v>
      </c>
      <c r="C20" s="31">
        <v>27.59</v>
      </c>
      <c r="D20" s="26">
        <v>18</v>
      </c>
      <c r="E20" s="26">
        <v>0</v>
      </c>
      <c r="F20" s="27">
        <f t="shared" si="0"/>
        <v>18</v>
      </c>
      <c r="G20" s="28">
        <v>60090</v>
      </c>
      <c r="H20" s="33">
        <v>17183</v>
      </c>
      <c r="I20" s="30">
        <f t="shared" si="1"/>
        <v>3.4970610487109353</v>
      </c>
      <c r="J20" s="30">
        <f t="shared" si="2"/>
        <v>2177.9630300833637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7.25" x14ac:dyDescent="0.25">
      <c r="A21" s="23">
        <v>10</v>
      </c>
      <c r="B21" s="24" t="s">
        <v>31</v>
      </c>
      <c r="C21" s="35">
        <v>30.6</v>
      </c>
      <c r="D21" s="26">
        <v>16</v>
      </c>
      <c r="E21" s="26">
        <v>0</v>
      </c>
      <c r="F21" s="27">
        <f t="shared" si="0"/>
        <v>16</v>
      </c>
      <c r="G21" s="28">
        <v>44511</v>
      </c>
      <c r="H21" s="33">
        <v>12430</v>
      </c>
      <c r="I21" s="30">
        <f t="shared" si="1"/>
        <v>3.5809332260659694</v>
      </c>
      <c r="J21" s="30">
        <f t="shared" si="2"/>
        <v>1454.6078431372548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7.25" x14ac:dyDescent="0.25">
      <c r="A22" s="23">
        <v>11</v>
      </c>
      <c r="B22" s="24" t="s">
        <v>32</v>
      </c>
      <c r="C22" s="31">
        <v>29.49</v>
      </c>
      <c r="D22" s="26">
        <v>14</v>
      </c>
      <c r="E22" s="26">
        <v>0</v>
      </c>
      <c r="F22" s="27">
        <f t="shared" si="0"/>
        <v>14</v>
      </c>
      <c r="G22" s="28">
        <v>37778</v>
      </c>
      <c r="H22" s="33">
        <v>14209</v>
      </c>
      <c r="I22" s="30">
        <f t="shared" si="1"/>
        <v>2.6587374199451053</v>
      </c>
      <c r="J22" s="30">
        <f t="shared" si="2"/>
        <v>1281.0444218379112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7.25" x14ac:dyDescent="0.25">
      <c r="A23" s="23">
        <v>12</v>
      </c>
      <c r="B23" s="24" t="s">
        <v>33</v>
      </c>
      <c r="C23" s="31">
        <v>18.45</v>
      </c>
      <c r="D23" s="26">
        <v>13</v>
      </c>
      <c r="E23" s="26">
        <v>0</v>
      </c>
      <c r="F23" s="27">
        <f t="shared" si="0"/>
        <v>13</v>
      </c>
      <c r="G23" s="28">
        <v>46325</v>
      </c>
      <c r="H23" s="33">
        <v>13560</v>
      </c>
      <c r="I23" s="30">
        <f t="shared" si="1"/>
        <v>3.4162979351032448</v>
      </c>
      <c r="J23" s="30">
        <f t="shared" si="2"/>
        <v>2510.8401084010843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7.25" x14ac:dyDescent="0.25">
      <c r="A24" s="23">
        <v>13</v>
      </c>
      <c r="B24" s="24" t="s">
        <v>34</v>
      </c>
      <c r="C24" s="31">
        <v>25.77</v>
      </c>
      <c r="D24" s="26">
        <v>18</v>
      </c>
      <c r="E24" s="26">
        <v>0</v>
      </c>
      <c r="F24" s="27">
        <f t="shared" si="0"/>
        <v>18</v>
      </c>
      <c r="G24" s="28">
        <v>66256</v>
      </c>
      <c r="H24" s="33">
        <v>17221</v>
      </c>
      <c r="I24" s="30">
        <f t="shared" si="1"/>
        <v>3.8473956216247607</v>
      </c>
      <c r="J24" s="30">
        <f t="shared" si="2"/>
        <v>2571.0516103996897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7.25" x14ac:dyDescent="0.25">
      <c r="A25" s="23">
        <v>14</v>
      </c>
      <c r="B25" s="24" t="s">
        <v>35</v>
      </c>
      <c r="C25" s="31">
        <v>20</v>
      </c>
      <c r="D25" s="26">
        <v>14</v>
      </c>
      <c r="E25" s="26">
        <v>0</v>
      </c>
      <c r="F25" s="27">
        <f t="shared" si="0"/>
        <v>14</v>
      </c>
      <c r="G25" s="28">
        <v>48000</v>
      </c>
      <c r="H25" s="33">
        <v>12483</v>
      </c>
      <c r="I25" s="30">
        <f t="shared" si="1"/>
        <v>3.8452295121365054</v>
      </c>
      <c r="J25" s="30">
        <f t="shared" si="2"/>
        <v>2400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7.25" x14ac:dyDescent="0.25">
      <c r="A26" s="36">
        <v>15</v>
      </c>
      <c r="B26" s="24" t="s">
        <v>36</v>
      </c>
      <c r="C26" s="31">
        <v>30.83</v>
      </c>
      <c r="D26" s="26">
        <v>19</v>
      </c>
      <c r="E26" s="26">
        <v>0</v>
      </c>
      <c r="F26" s="37">
        <f t="shared" si="0"/>
        <v>19</v>
      </c>
      <c r="G26" s="28">
        <v>43806</v>
      </c>
      <c r="H26" s="38">
        <v>16427</v>
      </c>
      <c r="I26" s="39">
        <f t="shared" si="1"/>
        <v>2.6667072502587206</v>
      </c>
      <c r="J26" s="39">
        <f t="shared" si="2"/>
        <v>1420.88874472916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7.25" x14ac:dyDescent="0.25">
      <c r="A27" s="36">
        <v>16</v>
      </c>
      <c r="B27" s="24" t="s">
        <v>37</v>
      </c>
      <c r="C27" s="31">
        <v>30.9</v>
      </c>
      <c r="D27" s="26">
        <v>19</v>
      </c>
      <c r="E27" s="26">
        <v>0</v>
      </c>
      <c r="F27" s="37">
        <f t="shared" si="0"/>
        <v>19</v>
      </c>
      <c r="G27" s="28">
        <v>59507</v>
      </c>
      <c r="H27" s="33">
        <v>16931</v>
      </c>
      <c r="I27" s="39">
        <f t="shared" si="1"/>
        <v>3.5146772193018725</v>
      </c>
      <c r="J27" s="39">
        <f t="shared" si="2"/>
        <v>1925.7928802588997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7.25" x14ac:dyDescent="0.25">
      <c r="A28" s="36">
        <v>17</v>
      </c>
      <c r="B28" s="24" t="s">
        <v>38</v>
      </c>
      <c r="C28" s="31">
        <v>33.380000000000003</v>
      </c>
      <c r="D28" s="26">
        <v>18</v>
      </c>
      <c r="E28" s="26">
        <v>0</v>
      </c>
      <c r="F28" s="37">
        <f t="shared" si="0"/>
        <v>18</v>
      </c>
      <c r="G28" s="28">
        <v>64511</v>
      </c>
      <c r="H28" s="33">
        <v>17781</v>
      </c>
      <c r="I28" s="39">
        <f t="shared" si="1"/>
        <v>3.6280861593836118</v>
      </c>
      <c r="J28" s="39">
        <f t="shared" si="2"/>
        <v>1932.6243259436787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7.25" x14ac:dyDescent="0.25">
      <c r="A29" s="36">
        <v>18</v>
      </c>
      <c r="B29" s="24" t="s">
        <v>39</v>
      </c>
      <c r="C29" s="31">
        <v>20.03</v>
      </c>
      <c r="D29" s="26">
        <v>16</v>
      </c>
      <c r="E29" s="26">
        <v>0</v>
      </c>
      <c r="F29" s="37">
        <f t="shared" si="0"/>
        <v>16</v>
      </c>
      <c r="G29" s="28">
        <v>42663</v>
      </c>
      <c r="H29" s="33">
        <v>13563</v>
      </c>
      <c r="I29" s="39">
        <f t="shared" si="1"/>
        <v>3.1455430214554303</v>
      </c>
      <c r="J29" s="39">
        <f t="shared" si="2"/>
        <v>2129.9550673989015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7.25" x14ac:dyDescent="0.25">
      <c r="A30" s="36">
        <v>19</v>
      </c>
      <c r="B30" s="24" t="s">
        <v>40</v>
      </c>
      <c r="C30" s="31">
        <v>25.22</v>
      </c>
      <c r="D30" s="26">
        <v>18</v>
      </c>
      <c r="E30" s="26">
        <v>0</v>
      </c>
      <c r="F30" s="37">
        <f t="shared" si="0"/>
        <v>18</v>
      </c>
      <c r="G30" s="28">
        <v>41391</v>
      </c>
      <c r="H30" s="33">
        <v>10586</v>
      </c>
      <c r="I30" s="39">
        <f t="shared" si="1"/>
        <v>3.9099754392593993</v>
      </c>
      <c r="J30" s="39">
        <f t="shared" si="2"/>
        <v>1641.1974623314829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7.25" x14ac:dyDescent="0.25">
      <c r="A31" s="36">
        <v>20</v>
      </c>
      <c r="B31" s="24" t="s">
        <v>41</v>
      </c>
      <c r="C31" s="31">
        <v>25.62</v>
      </c>
      <c r="D31" s="26">
        <v>19</v>
      </c>
      <c r="E31" s="26">
        <v>0</v>
      </c>
      <c r="F31" s="37">
        <f>E31+D31</f>
        <v>19</v>
      </c>
      <c r="G31" s="28">
        <v>47597</v>
      </c>
      <c r="H31" s="33">
        <v>12049</v>
      </c>
      <c r="I31" s="39">
        <f t="shared" si="1"/>
        <v>3.9502863308158354</v>
      </c>
      <c r="J31" s="39">
        <f t="shared" si="2"/>
        <v>1857.806401249024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7.25" x14ac:dyDescent="0.25">
      <c r="A32" s="36">
        <v>21</v>
      </c>
      <c r="B32" s="24" t="s">
        <v>42</v>
      </c>
      <c r="C32" s="31">
        <v>34.44</v>
      </c>
      <c r="D32" s="26">
        <v>18</v>
      </c>
      <c r="E32" s="26">
        <v>0</v>
      </c>
      <c r="F32" s="37">
        <f t="shared" ref="F32:F37" si="3">E32+D32</f>
        <v>18</v>
      </c>
      <c r="G32" s="28">
        <v>55376</v>
      </c>
      <c r="H32" s="40">
        <v>16188</v>
      </c>
      <c r="I32" s="39">
        <f t="shared" si="1"/>
        <v>3.4208055349641708</v>
      </c>
      <c r="J32" s="39">
        <f t="shared" si="2"/>
        <v>1607.8977932636469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7.25" x14ac:dyDescent="0.25">
      <c r="A33" s="36">
        <v>22</v>
      </c>
      <c r="B33" s="24" t="s">
        <v>43</v>
      </c>
      <c r="C33" s="31">
        <v>37.11</v>
      </c>
      <c r="D33" s="26">
        <v>17</v>
      </c>
      <c r="E33" s="26">
        <v>1</v>
      </c>
      <c r="F33" s="37">
        <f t="shared" si="3"/>
        <v>18</v>
      </c>
      <c r="G33" s="28">
        <v>62258</v>
      </c>
      <c r="H33" s="40">
        <v>17518</v>
      </c>
      <c r="I33" s="39">
        <f t="shared" si="1"/>
        <v>3.5539445142139514</v>
      </c>
      <c r="J33" s="39">
        <f t="shared" si="2"/>
        <v>1677.6610078146052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7.25" x14ac:dyDescent="0.25">
      <c r="A34" s="36">
        <v>23</v>
      </c>
      <c r="B34" s="24" t="s">
        <v>44</v>
      </c>
      <c r="C34" s="31">
        <v>60.19</v>
      </c>
      <c r="D34" s="26">
        <v>13</v>
      </c>
      <c r="E34" s="26">
        <v>0</v>
      </c>
      <c r="F34" s="37">
        <f t="shared" si="3"/>
        <v>13</v>
      </c>
      <c r="G34" s="28">
        <v>40889</v>
      </c>
      <c r="H34" s="33">
        <v>16517</v>
      </c>
      <c r="I34" s="39">
        <f t="shared" si="1"/>
        <v>2.4755706242053641</v>
      </c>
      <c r="J34" s="39">
        <f t="shared" si="2"/>
        <v>679.33211496926401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7.25" x14ac:dyDescent="0.25">
      <c r="A35" s="36">
        <v>24</v>
      </c>
      <c r="B35" s="24" t="s">
        <v>45</v>
      </c>
      <c r="C35" s="31">
        <v>15.09</v>
      </c>
      <c r="D35" s="26">
        <v>11</v>
      </c>
      <c r="E35" s="26">
        <v>1</v>
      </c>
      <c r="F35" s="37">
        <f t="shared" si="3"/>
        <v>12</v>
      </c>
      <c r="G35" s="28">
        <v>49129</v>
      </c>
      <c r="H35" s="33">
        <v>12741</v>
      </c>
      <c r="I35" s="39">
        <f t="shared" si="1"/>
        <v>3.8559767679146062</v>
      </c>
      <c r="J35" s="39">
        <f t="shared" si="2"/>
        <v>3255.7322730284959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7.25" x14ac:dyDescent="0.25">
      <c r="A36" s="36">
        <v>25</v>
      </c>
      <c r="B36" s="24" t="s">
        <v>46</v>
      </c>
      <c r="C36" s="31">
        <v>9.59</v>
      </c>
      <c r="D36" s="26">
        <v>3</v>
      </c>
      <c r="E36" s="26">
        <v>6</v>
      </c>
      <c r="F36" s="37">
        <f t="shared" si="3"/>
        <v>9</v>
      </c>
      <c r="G36" s="28">
        <v>41701</v>
      </c>
      <c r="H36" s="34">
        <v>12509</v>
      </c>
      <c r="I36" s="39">
        <f t="shared" si="1"/>
        <v>3.3336797505795825</v>
      </c>
      <c r="J36" s="39">
        <f t="shared" si="2"/>
        <v>4348.383733055266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7.25" x14ac:dyDescent="0.25">
      <c r="A37" s="36">
        <v>26</v>
      </c>
      <c r="B37" s="41" t="s">
        <v>47</v>
      </c>
      <c r="C37" s="31">
        <v>11.17</v>
      </c>
      <c r="D37" s="26">
        <v>6</v>
      </c>
      <c r="E37" s="42">
        <v>2</v>
      </c>
      <c r="F37" s="37">
        <f t="shared" si="3"/>
        <v>8</v>
      </c>
      <c r="G37" s="28">
        <v>45570</v>
      </c>
      <c r="H37" s="43">
        <v>13132</v>
      </c>
      <c r="I37" s="39">
        <f t="shared" si="1"/>
        <v>3.4701492537313432</v>
      </c>
      <c r="J37" s="39">
        <f t="shared" si="2"/>
        <v>4079.6777081468217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44"/>
      <c r="B38" s="44"/>
      <c r="C38" s="45"/>
      <c r="D38" s="46"/>
      <c r="E38" s="46"/>
      <c r="F38" s="46"/>
      <c r="G38" s="47"/>
      <c r="H38" s="48"/>
      <c r="I38" s="49"/>
      <c r="J38" s="49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thickBot="1" x14ac:dyDescent="0.3">
      <c r="A39" s="50" t="s">
        <v>48</v>
      </c>
      <c r="B39" s="51"/>
      <c r="C39" s="52">
        <f t="shared" ref="C39:E39" si="4">SUM(C12:C38)</f>
        <v>701.51999999999987</v>
      </c>
      <c r="D39" s="53">
        <f t="shared" si="4"/>
        <v>391</v>
      </c>
      <c r="E39" s="53">
        <f t="shared" si="4"/>
        <v>10</v>
      </c>
      <c r="F39" s="54">
        <f>E39+D39</f>
        <v>401</v>
      </c>
      <c r="G39" s="55">
        <f t="shared" ref="G39:H39" si="5">SUM(G12:G38)</f>
        <v>1304428</v>
      </c>
      <c r="H39" s="55">
        <f t="shared" si="5"/>
        <v>391979</v>
      </c>
      <c r="I39" s="56">
        <f>G39/H39</f>
        <v>3.3278007240183785</v>
      </c>
      <c r="J39" s="57">
        <f>G39/C39</f>
        <v>1859.4309499372794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 t="s">
        <v>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 t="s">
        <v>50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11">
    <mergeCell ref="F9:F10"/>
    <mergeCell ref="A3:J3"/>
    <mergeCell ref="A4:J4"/>
    <mergeCell ref="A5:J5"/>
    <mergeCell ref="A6:J6"/>
    <mergeCell ref="A8:A10"/>
    <mergeCell ref="B8:B10"/>
    <mergeCell ref="D8:F8"/>
    <mergeCell ref="G8:G10"/>
    <mergeCell ref="D9:D10"/>
    <mergeCell ref="E9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2026-07-28T08:06:07Z</dcterms:created>
  <dcterms:modified xsi:type="dcterms:W3CDTF">2026-07-28T08:07:54Z</dcterms:modified>
</cp:coreProperties>
</file>