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" i="1" l="1"/>
  <c r="H46" i="1"/>
  <c r="F46" i="1"/>
  <c r="E46" i="1"/>
  <c r="D46" i="1"/>
  <c r="G43" i="1"/>
  <c r="J43" i="1" s="1"/>
  <c r="C43" i="1"/>
  <c r="B43" i="1"/>
  <c r="G42" i="1"/>
  <c r="J42" i="1" s="1"/>
  <c r="C42" i="1"/>
  <c r="B42" i="1"/>
  <c r="G41" i="1"/>
  <c r="J41" i="1" s="1"/>
  <c r="C41" i="1"/>
  <c r="B41" i="1"/>
  <c r="G40" i="1"/>
  <c r="J40" i="1" s="1"/>
  <c r="C40" i="1"/>
  <c r="B40" i="1"/>
  <c r="G39" i="1"/>
  <c r="J39" i="1" s="1"/>
  <c r="C39" i="1"/>
  <c r="B39" i="1"/>
  <c r="G38" i="1"/>
  <c r="J38" i="1" s="1"/>
  <c r="C38" i="1"/>
  <c r="B38" i="1"/>
  <c r="G37" i="1"/>
  <c r="J37" i="1" s="1"/>
  <c r="C37" i="1"/>
  <c r="B37" i="1"/>
  <c r="G36" i="1"/>
  <c r="J36" i="1" s="1"/>
  <c r="C36" i="1"/>
  <c r="B36" i="1"/>
  <c r="G35" i="1"/>
  <c r="J35" i="1" s="1"/>
  <c r="C35" i="1"/>
  <c r="B35" i="1"/>
  <c r="G34" i="1"/>
  <c r="J34" i="1" s="1"/>
  <c r="C34" i="1"/>
  <c r="B34" i="1"/>
  <c r="G33" i="1"/>
  <c r="J33" i="1" s="1"/>
  <c r="C33" i="1"/>
  <c r="B33" i="1"/>
  <c r="G32" i="1"/>
  <c r="J32" i="1" s="1"/>
  <c r="C32" i="1"/>
  <c r="B32" i="1"/>
  <c r="G31" i="1"/>
  <c r="J31" i="1" s="1"/>
  <c r="C31" i="1"/>
  <c r="B31" i="1"/>
  <c r="G30" i="1"/>
  <c r="J30" i="1" s="1"/>
  <c r="C30" i="1"/>
  <c r="B30" i="1"/>
  <c r="G29" i="1"/>
  <c r="J29" i="1" s="1"/>
  <c r="C29" i="1"/>
  <c r="B29" i="1"/>
  <c r="G28" i="1"/>
  <c r="J28" i="1" s="1"/>
  <c r="C28" i="1"/>
  <c r="B28" i="1"/>
  <c r="G27" i="1"/>
  <c r="J27" i="1" s="1"/>
  <c r="C27" i="1"/>
  <c r="B27" i="1"/>
  <c r="G26" i="1"/>
  <c r="J26" i="1" s="1"/>
  <c r="C26" i="1"/>
  <c r="B26" i="1"/>
  <c r="G25" i="1"/>
  <c r="J25" i="1" s="1"/>
  <c r="C25" i="1"/>
  <c r="B25" i="1"/>
  <c r="G24" i="1"/>
  <c r="J24" i="1" s="1"/>
  <c r="C24" i="1"/>
  <c r="B24" i="1"/>
  <c r="G23" i="1"/>
  <c r="J23" i="1" s="1"/>
  <c r="C23" i="1"/>
  <c r="B23" i="1"/>
  <c r="G22" i="1"/>
  <c r="J22" i="1" s="1"/>
  <c r="C22" i="1"/>
  <c r="B22" i="1"/>
  <c r="G21" i="1"/>
  <c r="J21" i="1" s="1"/>
  <c r="C21" i="1"/>
  <c r="B21" i="1"/>
  <c r="G20" i="1"/>
  <c r="J20" i="1" s="1"/>
  <c r="C20" i="1"/>
  <c r="B20" i="1"/>
  <c r="G19" i="1"/>
  <c r="J19" i="1" s="1"/>
  <c r="C19" i="1"/>
  <c r="B19" i="1"/>
  <c r="G18" i="1"/>
  <c r="J18" i="1" s="1"/>
  <c r="C18" i="1"/>
  <c r="B18" i="1"/>
  <c r="G17" i="1"/>
  <c r="J17" i="1" s="1"/>
  <c r="C17" i="1"/>
  <c r="B17" i="1"/>
  <c r="G16" i="1"/>
  <c r="J16" i="1" s="1"/>
  <c r="C16" i="1"/>
  <c r="B16" i="1"/>
  <c r="G15" i="1"/>
  <c r="J15" i="1" s="1"/>
  <c r="C15" i="1"/>
  <c r="B15" i="1"/>
  <c r="G14" i="1"/>
  <c r="J14" i="1" s="1"/>
  <c r="C14" i="1"/>
  <c r="B14" i="1"/>
  <c r="G13" i="1"/>
  <c r="J13" i="1" s="1"/>
  <c r="C13" i="1"/>
  <c r="B13" i="1"/>
  <c r="G12" i="1"/>
  <c r="J12" i="1" s="1"/>
  <c r="C12" i="1"/>
  <c r="B12" i="1"/>
  <c r="G11" i="1"/>
  <c r="J11" i="1" s="1"/>
  <c r="C11" i="1"/>
  <c r="B11" i="1"/>
  <c r="G10" i="1"/>
  <c r="G46" i="1" s="1"/>
  <c r="J46" i="1" s="1"/>
  <c r="C10" i="1"/>
  <c r="B10" i="1"/>
  <c r="J10" i="1" l="1"/>
</calcChain>
</file>

<file path=xl/sharedStrings.xml><?xml version="1.0" encoding="utf-8"?>
<sst xmlns="http://schemas.openxmlformats.org/spreadsheetml/2006/main" count="17" uniqueCount="17">
  <si>
    <t>TABEL 82</t>
  </si>
  <si>
    <t>SARANA AIR MINUM DENGAN KUALITAS AIR MINUM MEMENUHI SYARAT</t>
  </si>
  <si>
    <t>KABUPATEN KLATEN</t>
  </si>
  <si>
    <t>TAHUN 2025</t>
  </si>
  <si>
    <t>NO</t>
  </si>
  <si>
    <t>KECAMATAN</t>
  </si>
  <si>
    <t>PUSKESMAS</t>
  </si>
  <si>
    <t>JUMLAH PERUSAHAAN DAERAH AIR MINUM</t>
  </si>
  <si>
    <t>JUMLAH PERUSAHAAN PENYEDIA AIR MINUM SWASTA</t>
  </si>
  <si>
    <t>JUMLAH SARANA AIR MINUM KOMUNAL</t>
  </si>
  <si>
    <t>TOTAL SARANA AIR MINUM</t>
  </si>
  <si>
    <t>SARANA AIR MINUM YANG DIAWASI DAN DIPERIKSA KUALITAS AIR MINUMNYA (MINIMAL E. COLI)</t>
  </si>
  <si>
    <t>MEMENUHI SYARAT (MS)</t>
  </si>
  <si>
    <t>TIDAK MEMENUHI SYARAT (TMS)</t>
  </si>
  <si>
    <t>%</t>
  </si>
  <si>
    <t>TOTAL</t>
  </si>
  <si>
    <t>Sumber: Pokja Kesehatan Lingkungan, Kesehatan Kerja dan Olahraga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</si>
</sst>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7" fontId="2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right"/>
    </xf>
    <xf numFmtId="0" fontId="1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1"/>
  <sheetViews>
    <sheetView tabSelected="1" workbookViewId="0">
      <selection activeCell="A3" sqref="A3:J3"/>
    </sheetView>
  </sheetViews>
  <sheetFormatPr defaultColWidth="14.42578125" defaultRowHeight="15" x14ac:dyDescent="0.25"/>
  <cols>
    <col min="1" max="1" width="5.42578125" customWidth="1"/>
    <col min="2" max="2" width="25.42578125" customWidth="1"/>
    <col min="3" max="3" width="27.7109375" bestFit="1" customWidth="1"/>
    <col min="4" max="6" width="24.7109375" customWidth="1"/>
    <col min="7" max="7" width="20.7109375" customWidth="1"/>
    <col min="8" max="8" width="30.7109375" customWidth="1"/>
    <col min="9" max="10" width="32.28515625" customWidth="1"/>
    <col min="11" max="29" width="8.7109375" customWidth="1"/>
  </cols>
  <sheetData>
    <row r="1" spans="1:29" ht="15.75" x14ac:dyDescent="0.25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5.75" x14ac:dyDescent="0.25">
      <c r="A2" s="2"/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x14ac:dyDescent="0.25">
      <c r="A6" s="2"/>
      <c r="B6" s="2"/>
      <c r="C6" s="2"/>
      <c r="D6" s="2"/>
      <c r="E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8" customHeight="1" x14ac:dyDescent="0.2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8" t="s">
        <v>11</v>
      </c>
      <c r="I7" s="9"/>
      <c r="J7" s="10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5.25" customHeight="1" x14ac:dyDescent="0.25">
      <c r="A8" s="11"/>
      <c r="B8" s="11"/>
      <c r="C8" s="11"/>
      <c r="D8" s="11"/>
      <c r="E8" s="11"/>
      <c r="F8" s="11"/>
      <c r="G8" s="11"/>
      <c r="H8" s="12" t="s">
        <v>12</v>
      </c>
      <c r="I8" s="12" t="s">
        <v>13</v>
      </c>
      <c r="J8" s="12" t="s">
        <v>14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x14ac:dyDescent="0.25">
      <c r="A9" s="13">
        <v>1</v>
      </c>
      <c r="B9" s="14">
        <v>2</v>
      </c>
      <c r="C9" s="14">
        <v>3</v>
      </c>
      <c r="D9" s="13">
        <v>4</v>
      </c>
      <c r="E9" s="13">
        <v>5</v>
      </c>
      <c r="F9" s="13">
        <v>6</v>
      </c>
      <c r="G9" s="13">
        <v>7</v>
      </c>
      <c r="H9" s="15">
        <v>8</v>
      </c>
      <c r="I9" s="15">
        <v>9</v>
      </c>
      <c r="J9" s="15">
        <v>10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.75" x14ac:dyDescent="0.25">
      <c r="A10" s="16">
        <v>1</v>
      </c>
      <c r="B10" s="17" t="str">
        <f>'[1]11'!B9</f>
        <v>Prambanan</v>
      </c>
      <c r="C10" s="18" t="str">
        <f>'[1]11'!C9</f>
        <v>Puskesmas Prambanan</v>
      </c>
      <c r="D10" s="19">
        <v>0</v>
      </c>
      <c r="E10" s="20">
        <v>0</v>
      </c>
      <c r="F10" s="20">
        <v>9</v>
      </c>
      <c r="G10" s="20">
        <f t="shared" ref="G10:G43" si="0">D10+E10+F10</f>
        <v>9</v>
      </c>
      <c r="H10" s="21">
        <v>0</v>
      </c>
      <c r="I10" s="22">
        <v>6</v>
      </c>
      <c r="J10" s="23">
        <f>H10/G10*100%</f>
        <v>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75" x14ac:dyDescent="0.25">
      <c r="A11" s="24">
        <v>2</v>
      </c>
      <c r="B11" s="17" t="str">
        <f>'[1]11'!B10</f>
        <v>Prambanan</v>
      </c>
      <c r="C11" s="25" t="str">
        <f>'[1]11'!C10</f>
        <v>Puskesmas Kebondalem Lor</v>
      </c>
      <c r="D11" s="26">
        <v>0</v>
      </c>
      <c r="E11" s="27">
        <v>0</v>
      </c>
      <c r="F11" s="27">
        <v>5</v>
      </c>
      <c r="G11" s="27">
        <f t="shared" si="0"/>
        <v>5</v>
      </c>
      <c r="H11" s="22">
        <v>5</v>
      </c>
      <c r="I11" s="22">
        <v>0</v>
      </c>
      <c r="J11" s="23">
        <f>IFERROR((H11/G11)*100,0)</f>
        <v>100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x14ac:dyDescent="0.25">
      <c r="A12" s="24">
        <v>3</v>
      </c>
      <c r="B12" s="28" t="str">
        <f>'[1]11'!B11</f>
        <v>Gantiwarno</v>
      </c>
      <c r="C12" s="25" t="str">
        <f>'[1]11'!C11</f>
        <v>Puskesmas Gantiwarno</v>
      </c>
      <c r="D12" s="26">
        <v>0</v>
      </c>
      <c r="E12" s="27">
        <v>0</v>
      </c>
      <c r="F12" s="27">
        <v>14</v>
      </c>
      <c r="G12" s="27">
        <f>D12+E12+F12</f>
        <v>14</v>
      </c>
      <c r="H12" s="22">
        <v>8</v>
      </c>
      <c r="I12" s="22">
        <v>0</v>
      </c>
      <c r="J12" s="23">
        <f t="shared" ref="J12:J43" si="1">IFERROR((H12/G12)*100,0)</f>
        <v>57.142857142857139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x14ac:dyDescent="0.25">
      <c r="A13" s="24">
        <v>4</v>
      </c>
      <c r="B13" s="28" t="str">
        <f>'[1]11'!B12</f>
        <v>Wedi</v>
      </c>
      <c r="C13" s="25" t="str">
        <f>'[1]11'!C12</f>
        <v>Puskesmas Wedi</v>
      </c>
      <c r="D13" s="26">
        <v>0</v>
      </c>
      <c r="E13" s="27">
        <v>0</v>
      </c>
      <c r="F13" s="27">
        <v>4</v>
      </c>
      <c r="G13" s="27">
        <f t="shared" si="0"/>
        <v>4</v>
      </c>
      <c r="H13" s="22">
        <v>1</v>
      </c>
      <c r="I13" s="22">
        <v>3</v>
      </c>
      <c r="J13" s="23">
        <f t="shared" si="1"/>
        <v>25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x14ac:dyDescent="0.25">
      <c r="A14" s="24">
        <v>5</v>
      </c>
      <c r="B14" s="28" t="str">
        <f>'[1]11'!B13</f>
        <v>Bayat</v>
      </c>
      <c r="C14" s="25" t="str">
        <f>'[1]11'!C13</f>
        <v>Puskesmas Bayat</v>
      </c>
      <c r="D14" s="26">
        <v>0</v>
      </c>
      <c r="E14" s="27">
        <v>0</v>
      </c>
      <c r="F14" s="27">
        <v>19</v>
      </c>
      <c r="G14" s="29">
        <f t="shared" si="0"/>
        <v>19</v>
      </c>
      <c r="H14" s="22">
        <v>1</v>
      </c>
      <c r="I14" s="22">
        <v>3</v>
      </c>
      <c r="J14" s="23">
        <f t="shared" si="1"/>
        <v>5.2631578947368416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x14ac:dyDescent="0.25">
      <c r="A15" s="24">
        <v>6</v>
      </c>
      <c r="B15" s="28" t="str">
        <f>'[1]11'!B14</f>
        <v>Cawas</v>
      </c>
      <c r="C15" s="25" t="str">
        <f>'[1]11'!C14</f>
        <v>Puskesmas Cawas I</v>
      </c>
      <c r="D15" s="26">
        <v>0</v>
      </c>
      <c r="E15" s="27">
        <v>0</v>
      </c>
      <c r="F15" s="27">
        <v>11</v>
      </c>
      <c r="G15" s="29">
        <f t="shared" si="0"/>
        <v>11</v>
      </c>
      <c r="H15" s="22">
        <v>1</v>
      </c>
      <c r="I15" s="22">
        <v>0</v>
      </c>
      <c r="J15" s="23">
        <f t="shared" si="1"/>
        <v>9.0909090909090917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x14ac:dyDescent="0.25">
      <c r="A16" s="24">
        <v>7</v>
      </c>
      <c r="B16" s="28" t="str">
        <f>'[1]11'!B15</f>
        <v>Cawas</v>
      </c>
      <c r="C16" s="25" t="str">
        <f>'[1]11'!C15</f>
        <v>Puskesmas Cawas II</v>
      </c>
      <c r="D16" s="26">
        <v>0</v>
      </c>
      <c r="E16" s="27">
        <v>0</v>
      </c>
      <c r="F16" s="27">
        <v>8</v>
      </c>
      <c r="G16" s="29">
        <f t="shared" si="0"/>
        <v>8</v>
      </c>
      <c r="H16" s="22">
        <v>1</v>
      </c>
      <c r="I16" s="22">
        <v>0</v>
      </c>
      <c r="J16" s="23">
        <f t="shared" si="1"/>
        <v>12.5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x14ac:dyDescent="0.25">
      <c r="A17" s="24">
        <v>8</v>
      </c>
      <c r="B17" s="28" t="str">
        <f>'[1]11'!B16</f>
        <v>Trucuk</v>
      </c>
      <c r="C17" s="25" t="str">
        <f>'[1]11'!C16</f>
        <v>Puskesmas Trucuk I</v>
      </c>
      <c r="D17" s="26">
        <v>0</v>
      </c>
      <c r="E17" s="27">
        <v>0</v>
      </c>
      <c r="F17" s="27">
        <v>4</v>
      </c>
      <c r="G17" s="29">
        <f t="shared" si="0"/>
        <v>4</v>
      </c>
      <c r="H17" s="22">
        <v>0</v>
      </c>
      <c r="I17" s="22">
        <v>0</v>
      </c>
      <c r="J17" s="23">
        <f t="shared" si="1"/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x14ac:dyDescent="0.25">
      <c r="A18" s="24">
        <v>9</v>
      </c>
      <c r="B18" s="28" t="str">
        <f>'[1]11'!B17</f>
        <v>Trucuk</v>
      </c>
      <c r="C18" s="25" t="str">
        <f>'[1]11'!C17</f>
        <v>Puskesmas Trucuk II</v>
      </c>
      <c r="D18" s="26">
        <v>0</v>
      </c>
      <c r="E18" s="27">
        <v>0</v>
      </c>
      <c r="F18" s="27">
        <v>11</v>
      </c>
      <c r="G18" s="29">
        <f t="shared" si="0"/>
        <v>11</v>
      </c>
      <c r="H18" s="22">
        <v>1</v>
      </c>
      <c r="I18" s="22">
        <v>0</v>
      </c>
      <c r="J18" s="23">
        <f t="shared" si="1"/>
        <v>9.0909090909090917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x14ac:dyDescent="0.25">
      <c r="A19" s="24">
        <v>10</v>
      </c>
      <c r="B19" s="28" t="str">
        <f>'[1]11'!B18</f>
        <v>Kalikotes</v>
      </c>
      <c r="C19" s="25" t="str">
        <f>'[1]11'!C18</f>
        <v>Puskesmas Kalikotes</v>
      </c>
      <c r="D19" s="26">
        <v>0</v>
      </c>
      <c r="E19" s="27">
        <v>0</v>
      </c>
      <c r="F19" s="27">
        <v>2</v>
      </c>
      <c r="G19" s="29">
        <f t="shared" si="0"/>
        <v>2</v>
      </c>
      <c r="H19" s="22">
        <v>0</v>
      </c>
      <c r="I19" s="22">
        <v>0</v>
      </c>
      <c r="J19" s="23">
        <f t="shared" si="1"/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x14ac:dyDescent="0.25">
      <c r="A20" s="24">
        <v>11</v>
      </c>
      <c r="B20" s="28" t="str">
        <f>'[1]11'!B19</f>
        <v>Kebonarum</v>
      </c>
      <c r="C20" s="25" t="str">
        <f>'[1]11'!C19</f>
        <v>Puskesmas Kebonarum</v>
      </c>
      <c r="D20" s="26">
        <v>0</v>
      </c>
      <c r="E20" s="27">
        <v>0</v>
      </c>
      <c r="F20" s="27">
        <v>6</v>
      </c>
      <c r="G20" s="29">
        <f t="shared" si="0"/>
        <v>6</v>
      </c>
      <c r="H20" s="22">
        <v>1</v>
      </c>
      <c r="I20" s="22">
        <v>0</v>
      </c>
      <c r="J20" s="23">
        <f t="shared" si="1"/>
        <v>16.666666666666664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x14ac:dyDescent="0.25">
      <c r="A21" s="24">
        <v>12</v>
      </c>
      <c r="B21" s="28" t="str">
        <f>'[1]11'!B20</f>
        <v>Jogonalan</v>
      </c>
      <c r="C21" s="25" t="str">
        <f>'[1]11'!C20</f>
        <v>Puskesmas Jogonalan I</v>
      </c>
      <c r="D21" s="26">
        <v>0</v>
      </c>
      <c r="E21" s="27">
        <v>0</v>
      </c>
      <c r="F21" s="27">
        <v>0</v>
      </c>
      <c r="G21" s="29">
        <f t="shared" si="0"/>
        <v>0</v>
      </c>
      <c r="H21" s="22">
        <v>0</v>
      </c>
      <c r="I21" s="22">
        <v>0</v>
      </c>
      <c r="J21" s="23">
        <f t="shared" si="1"/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x14ac:dyDescent="0.25">
      <c r="A22" s="24">
        <v>13</v>
      </c>
      <c r="B22" s="28" t="str">
        <f>'[1]11'!B21</f>
        <v>Jogonalan</v>
      </c>
      <c r="C22" s="25" t="str">
        <f>'[1]11'!C21</f>
        <v>Puskesmas Jogonalan II</v>
      </c>
      <c r="D22" s="26">
        <v>0</v>
      </c>
      <c r="E22" s="27">
        <v>0</v>
      </c>
      <c r="F22" s="27">
        <v>6</v>
      </c>
      <c r="G22" s="29">
        <f t="shared" si="0"/>
        <v>6</v>
      </c>
      <c r="H22" s="22">
        <v>1</v>
      </c>
      <c r="I22" s="22">
        <v>0</v>
      </c>
      <c r="J22" s="23">
        <f t="shared" si="1"/>
        <v>16.666666666666664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x14ac:dyDescent="0.25">
      <c r="A23" s="24">
        <v>14</v>
      </c>
      <c r="B23" s="28" t="str">
        <f>'[1]11'!B22</f>
        <v>Manisrenggo</v>
      </c>
      <c r="C23" s="25" t="str">
        <f>'[1]11'!C22</f>
        <v>Puskesmas Manisrenggo</v>
      </c>
      <c r="D23" s="26">
        <v>0</v>
      </c>
      <c r="E23" s="27">
        <v>0</v>
      </c>
      <c r="F23" s="27">
        <v>9</v>
      </c>
      <c r="G23" s="29">
        <f t="shared" si="0"/>
        <v>9</v>
      </c>
      <c r="H23" s="22">
        <v>1</v>
      </c>
      <c r="I23" s="22">
        <v>1</v>
      </c>
      <c r="J23" s="23">
        <f t="shared" si="1"/>
        <v>11.111111111111111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x14ac:dyDescent="0.25">
      <c r="A24" s="24">
        <v>15</v>
      </c>
      <c r="B24" s="28" t="str">
        <f>'[1]11'!B23</f>
        <v>Karangnongko</v>
      </c>
      <c r="C24" s="25" t="str">
        <f>'[1]11'!C23</f>
        <v>Puskesmas Karangnongko</v>
      </c>
      <c r="D24" s="26">
        <v>0</v>
      </c>
      <c r="E24" s="27">
        <v>0</v>
      </c>
      <c r="F24" s="27">
        <v>10</v>
      </c>
      <c r="G24" s="29">
        <f t="shared" si="0"/>
        <v>10</v>
      </c>
      <c r="H24" s="22">
        <v>2</v>
      </c>
      <c r="I24" s="22">
        <v>0</v>
      </c>
      <c r="J24" s="23">
        <f t="shared" si="1"/>
        <v>20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x14ac:dyDescent="0.25">
      <c r="A25" s="24">
        <v>16</v>
      </c>
      <c r="B25" s="28" t="str">
        <f>'[1]11'!B24</f>
        <v>Ngawen</v>
      </c>
      <c r="C25" s="25" t="str">
        <f>'[1]11'!C24</f>
        <v>Puskesmas Ngawen</v>
      </c>
      <c r="D25" s="26">
        <v>0</v>
      </c>
      <c r="E25" s="27">
        <v>0</v>
      </c>
      <c r="F25" s="27">
        <v>1</v>
      </c>
      <c r="G25" s="29">
        <f t="shared" si="0"/>
        <v>1</v>
      </c>
      <c r="H25" s="22">
        <v>0</v>
      </c>
      <c r="I25" s="22">
        <v>0</v>
      </c>
      <c r="J25" s="23">
        <f t="shared" si="1"/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x14ac:dyDescent="0.25">
      <c r="A26" s="24">
        <v>17</v>
      </c>
      <c r="B26" s="28" t="str">
        <f>'[1]11'!B25</f>
        <v>Ceper</v>
      </c>
      <c r="C26" s="25" t="str">
        <f>'[1]11'!C25</f>
        <v>Puskesmas Ceper</v>
      </c>
      <c r="D26" s="26">
        <v>0</v>
      </c>
      <c r="E26" s="27">
        <v>0</v>
      </c>
      <c r="F26" s="27">
        <v>0</v>
      </c>
      <c r="G26" s="29">
        <f t="shared" si="0"/>
        <v>0</v>
      </c>
      <c r="H26" s="22">
        <v>0</v>
      </c>
      <c r="I26" s="22">
        <v>0</v>
      </c>
      <c r="J26" s="23">
        <f t="shared" si="1"/>
        <v>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x14ac:dyDescent="0.25">
      <c r="A27" s="24">
        <v>18</v>
      </c>
      <c r="B27" s="28" t="str">
        <f>'[1]11'!B26</f>
        <v>Ceper</v>
      </c>
      <c r="C27" s="25" t="str">
        <f>'[1]11'!C26</f>
        <v>Puskesmas Jambukulon</v>
      </c>
      <c r="D27" s="26">
        <v>0</v>
      </c>
      <c r="E27" s="27">
        <v>0</v>
      </c>
      <c r="F27" s="27">
        <v>0</v>
      </c>
      <c r="G27" s="29">
        <f t="shared" si="0"/>
        <v>0</v>
      </c>
      <c r="H27" s="22">
        <v>0</v>
      </c>
      <c r="I27" s="22">
        <v>1</v>
      </c>
      <c r="J27" s="23">
        <f t="shared" si="1"/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x14ac:dyDescent="0.25">
      <c r="A28" s="24">
        <v>19</v>
      </c>
      <c r="B28" s="28" t="str">
        <f>'[1]11'!B27</f>
        <v>Pedan</v>
      </c>
      <c r="C28" s="25" t="str">
        <f>'[1]11'!C27</f>
        <v>Puskesmas Pedan</v>
      </c>
      <c r="D28" s="26">
        <v>0</v>
      </c>
      <c r="E28" s="27">
        <v>0</v>
      </c>
      <c r="F28" s="27">
        <v>5</v>
      </c>
      <c r="G28" s="29">
        <f t="shared" si="0"/>
        <v>5</v>
      </c>
      <c r="H28" s="22">
        <v>1</v>
      </c>
      <c r="I28" s="22">
        <v>1</v>
      </c>
      <c r="J28" s="23">
        <f t="shared" si="1"/>
        <v>20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x14ac:dyDescent="0.25">
      <c r="A29" s="24">
        <v>20</v>
      </c>
      <c r="B29" s="28" t="str">
        <f>'[1]11'!B28</f>
        <v>Karangdowo</v>
      </c>
      <c r="C29" s="25" t="str">
        <f>'[1]11'!C28</f>
        <v>Puskesmas Karangdowo</v>
      </c>
      <c r="D29" s="26">
        <v>0</v>
      </c>
      <c r="E29" s="27">
        <v>0</v>
      </c>
      <c r="F29" s="27">
        <v>23</v>
      </c>
      <c r="G29" s="29">
        <f t="shared" si="0"/>
        <v>23</v>
      </c>
      <c r="H29" s="22">
        <v>2</v>
      </c>
      <c r="I29" s="22">
        <v>0</v>
      </c>
      <c r="J29" s="23">
        <f t="shared" si="1"/>
        <v>8.695652173913043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x14ac:dyDescent="0.25">
      <c r="A30" s="24">
        <v>21</v>
      </c>
      <c r="B30" s="28" t="str">
        <f>'[1]11'!B29</f>
        <v>Juwiring</v>
      </c>
      <c r="C30" s="25" t="str">
        <f>'[1]11'!C29</f>
        <v>Puskesmas Juwiring</v>
      </c>
      <c r="D30" s="26">
        <v>0</v>
      </c>
      <c r="E30" s="27">
        <v>0</v>
      </c>
      <c r="F30" s="27">
        <v>6</v>
      </c>
      <c r="G30" s="29">
        <f t="shared" si="0"/>
        <v>6</v>
      </c>
      <c r="H30" s="22">
        <v>1</v>
      </c>
      <c r="I30" s="22">
        <v>0</v>
      </c>
      <c r="J30" s="23">
        <f t="shared" si="1"/>
        <v>16.666666666666664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x14ac:dyDescent="0.25">
      <c r="A31" s="24">
        <v>22</v>
      </c>
      <c r="B31" s="28" t="str">
        <f>'[1]11'!B30</f>
        <v>Wonosari</v>
      </c>
      <c r="C31" s="25" t="str">
        <f>'[1]11'!C30</f>
        <v>Puskesmas Wonosari I</v>
      </c>
      <c r="D31" s="26">
        <v>0</v>
      </c>
      <c r="E31" s="27">
        <v>0</v>
      </c>
      <c r="F31" s="27">
        <v>5</v>
      </c>
      <c r="G31" s="29">
        <f t="shared" si="0"/>
        <v>5</v>
      </c>
      <c r="H31" s="22">
        <v>0</v>
      </c>
      <c r="I31" s="22">
        <v>0</v>
      </c>
      <c r="J31" s="23">
        <f t="shared" si="1"/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x14ac:dyDescent="0.25">
      <c r="A32" s="24">
        <v>23</v>
      </c>
      <c r="B32" s="28" t="str">
        <f>'[1]11'!B31</f>
        <v>Wonosari</v>
      </c>
      <c r="C32" s="25" t="str">
        <f>'[1]11'!C31</f>
        <v>Puskesmas Wonosari II</v>
      </c>
      <c r="D32" s="26">
        <v>0</v>
      </c>
      <c r="E32" s="27">
        <v>0</v>
      </c>
      <c r="F32" s="27">
        <v>1</v>
      </c>
      <c r="G32" s="29">
        <f t="shared" si="0"/>
        <v>1</v>
      </c>
      <c r="H32" s="22">
        <v>0</v>
      </c>
      <c r="I32" s="22">
        <v>0</v>
      </c>
      <c r="J32" s="23">
        <f t="shared" si="1"/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x14ac:dyDescent="0.25">
      <c r="A33" s="24">
        <v>24</v>
      </c>
      <c r="B33" s="28" t="str">
        <f>'[1]11'!B32</f>
        <v>Delanggu</v>
      </c>
      <c r="C33" s="25" t="str">
        <f>'[1]11'!C32</f>
        <v>Puskesmas Delanggu</v>
      </c>
      <c r="D33" s="26">
        <v>0</v>
      </c>
      <c r="E33" s="27">
        <v>0</v>
      </c>
      <c r="F33" s="27">
        <v>1</v>
      </c>
      <c r="G33" s="29">
        <f t="shared" si="0"/>
        <v>1</v>
      </c>
      <c r="H33" s="22">
        <v>0</v>
      </c>
      <c r="I33" s="22">
        <v>0</v>
      </c>
      <c r="J33" s="23">
        <f t="shared" si="1"/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x14ac:dyDescent="0.25">
      <c r="A34" s="24">
        <v>25</v>
      </c>
      <c r="B34" s="28" t="str">
        <f>'[1]11'!B33</f>
        <v>Polanharjo</v>
      </c>
      <c r="C34" s="25" t="str">
        <f>'[1]11'!C33</f>
        <v>Puskesmas Polanharjo</v>
      </c>
      <c r="D34" s="26">
        <v>0</v>
      </c>
      <c r="E34" s="27">
        <v>1</v>
      </c>
      <c r="F34" s="27">
        <v>12</v>
      </c>
      <c r="G34" s="29">
        <f t="shared" si="0"/>
        <v>13</v>
      </c>
      <c r="H34" s="22">
        <v>0</v>
      </c>
      <c r="I34" s="22">
        <v>1</v>
      </c>
      <c r="J34" s="23">
        <f t="shared" si="1"/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 x14ac:dyDescent="0.25">
      <c r="A35" s="24">
        <v>26</v>
      </c>
      <c r="B35" s="28" t="str">
        <f>'[1]11'!B34</f>
        <v>Karanganom</v>
      </c>
      <c r="C35" s="25" t="str">
        <f>'[1]11'!C34</f>
        <v>Puskesmas Karanganom</v>
      </c>
      <c r="D35" s="26">
        <v>0</v>
      </c>
      <c r="E35" s="27">
        <v>0</v>
      </c>
      <c r="F35" s="27">
        <v>4</v>
      </c>
      <c r="G35" s="29">
        <f t="shared" si="0"/>
        <v>4</v>
      </c>
      <c r="H35" s="22">
        <v>1</v>
      </c>
      <c r="I35" s="22">
        <v>0</v>
      </c>
      <c r="J35" s="23">
        <f t="shared" si="1"/>
        <v>25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 x14ac:dyDescent="0.25">
      <c r="A36" s="24">
        <v>27</v>
      </c>
      <c r="B36" s="28" t="str">
        <f>'[1]11'!B35</f>
        <v>Tulung</v>
      </c>
      <c r="C36" s="25" t="str">
        <f>'[1]11'!C35</f>
        <v>Puskesmas Majegan</v>
      </c>
      <c r="D36" s="26">
        <v>0</v>
      </c>
      <c r="E36" s="27">
        <v>0</v>
      </c>
      <c r="F36" s="27">
        <v>14</v>
      </c>
      <c r="G36" s="29">
        <f t="shared" si="0"/>
        <v>14</v>
      </c>
      <c r="H36" s="22">
        <v>1</v>
      </c>
      <c r="I36" s="22">
        <v>0</v>
      </c>
      <c r="J36" s="23">
        <f t="shared" si="1"/>
        <v>7.1428571428571423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 x14ac:dyDescent="0.25">
      <c r="A37" s="24">
        <v>28</v>
      </c>
      <c r="B37" s="28" t="str">
        <f>'[1]11'!B36</f>
        <v>Tulung</v>
      </c>
      <c r="C37" s="25" t="str">
        <f>'[1]11'!C36</f>
        <v>Puskesmas Tulung</v>
      </c>
      <c r="D37" s="26">
        <v>0</v>
      </c>
      <c r="E37" s="27">
        <v>0</v>
      </c>
      <c r="F37" s="27">
        <v>4</v>
      </c>
      <c r="G37" s="29">
        <f t="shared" si="0"/>
        <v>4</v>
      </c>
      <c r="H37" s="22">
        <v>0</v>
      </c>
      <c r="I37" s="22">
        <v>0</v>
      </c>
      <c r="J37" s="23">
        <f t="shared" si="1"/>
        <v>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 x14ac:dyDescent="0.25">
      <c r="A38" s="24">
        <v>29</v>
      </c>
      <c r="B38" s="28" t="str">
        <f>'[1]11'!B37</f>
        <v>Jatinom</v>
      </c>
      <c r="C38" s="25" t="str">
        <f>'[1]11'!C37</f>
        <v>Puskesmas Jatinom</v>
      </c>
      <c r="D38" s="26">
        <v>0</v>
      </c>
      <c r="E38" s="27">
        <v>0</v>
      </c>
      <c r="F38" s="27">
        <v>3</v>
      </c>
      <c r="G38" s="29">
        <f t="shared" si="0"/>
        <v>3</v>
      </c>
      <c r="H38" s="22">
        <v>0</v>
      </c>
      <c r="I38" s="22">
        <v>1</v>
      </c>
      <c r="J38" s="23">
        <f t="shared" si="1"/>
        <v>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 x14ac:dyDescent="0.25">
      <c r="A39" s="24">
        <v>30</v>
      </c>
      <c r="B39" s="28" t="str">
        <f>'[1]11'!B38</f>
        <v>Jatinom</v>
      </c>
      <c r="C39" s="25" t="str">
        <f>'[1]11'!C38</f>
        <v>Puskesmas Kayumas</v>
      </c>
      <c r="D39" s="26">
        <v>0</v>
      </c>
      <c r="E39" s="27">
        <v>0</v>
      </c>
      <c r="F39" s="27">
        <v>9</v>
      </c>
      <c r="G39" s="29">
        <f t="shared" si="0"/>
        <v>9</v>
      </c>
      <c r="H39" s="22">
        <v>0</v>
      </c>
      <c r="I39" s="22">
        <v>1</v>
      </c>
      <c r="J39" s="23">
        <f t="shared" si="1"/>
        <v>0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 x14ac:dyDescent="0.25">
      <c r="A40" s="24">
        <v>31</v>
      </c>
      <c r="B40" s="28" t="str">
        <f>'[1]11'!B39</f>
        <v>Kemalang</v>
      </c>
      <c r="C40" s="25" t="str">
        <f>'[1]11'!C39</f>
        <v>Puskesmas Kemalang</v>
      </c>
      <c r="D40" s="26">
        <v>0</v>
      </c>
      <c r="E40" s="27">
        <v>0</v>
      </c>
      <c r="F40" s="27">
        <v>10</v>
      </c>
      <c r="G40" s="29">
        <f t="shared" si="0"/>
        <v>10</v>
      </c>
      <c r="H40" s="22">
        <v>0</v>
      </c>
      <c r="I40" s="22">
        <v>2</v>
      </c>
      <c r="J40" s="23">
        <f t="shared" si="1"/>
        <v>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 x14ac:dyDescent="0.25">
      <c r="A41" s="24">
        <v>32</v>
      </c>
      <c r="B41" s="28" t="str">
        <f>'[1]11'!B40</f>
        <v xml:space="preserve">Klaten Selatan </v>
      </c>
      <c r="C41" s="25" t="str">
        <f>'[1]11'!C40</f>
        <v>Puskesmas Klaten Selatan</v>
      </c>
      <c r="D41" s="26">
        <v>1</v>
      </c>
      <c r="E41" s="27">
        <v>0</v>
      </c>
      <c r="F41" s="27">
        <v>1</v>
      </c>
      <c r="G41" s="29">
        <f t="shared" si="0"/>
        <v>2</v>
      </c>
      <c r="H41" s="22">
        <v>1</v>
      </c>
      <c r="I41" s="22">
        <v>0</v>
      </c>
      <c r="J41" s="23">
        <f t="shared" si="1"/>
        <v>50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 x14ac:dyDescent="0.25">
      <c r="A42" s="24">
        <v>33</v>
      </c>
      <c r="B42" s="28" t="str">
        <f>'[1]11'!B41</f>
        <v>Klaten Tengah</v>
      </c>
      <c r="C42" s="25" t="str">
        <f>'[1]11'!C41</f>
        <v>Puskesmas Klaten Tengah</v>
      </c>
      <c r="D42" s="26">
        <v>0</v>
      </c>
      <c r="E42" s="27">
        <v>0</v>
      </c>
      <c r="F42" s="27">
        <v>0</v>
      </c>
      <c r="G42" s="29">
        <f t="shared" si="0"/>
        <v>0</v>
      </c>
      <c r="H42" s="22">
        <v>0</v>
      </c>
      <c r="I42" s="22">
        <v>0</v>
      </c>
      <c r="J42" s="23">
        <f t="shared" si="1"/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 x14ac:dyDescent="0.25">
      <c r="A43" s="24">
        <v>34</v>
      </c>
      <c r="B43" s="28" t="str">
        <f>'[1]11'!B42</f>
        <v>Klaten Utara</v>
      </c>
      <c r="C43" s="25" t="str">
        <f>'[1]11'!C42</f>
        <v>Puskesmas Klaten Utara</v>
      </c>
      <c r="D43" s="26">
        <v>0</v>
      </c>
      <c r="E43" s="27">
        <v>0</v>
      </c>
      <c r="F43" s="27">
        <v>0</v>
      </c>
      <c r="G43" s="29">
        <f t="shared" si="0"/>
        <v>0</v>
      </c>
      <c r="H43" s="22">
        <v>0</v>
      </c>
      <c r="I43" s="22">
        <v>0</v>
      </c>
      <c r="J43" s="23">
        <f t="shared" si="1"/>
        <v>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 x14ac:dyDescent="0.25">
      <c r="A44" s="30"/>
      <c r="B44" s="30"/>
      <c r="C44" s="30"/>
      <c r="D44" s="27"/>
      <c r="E44" s="27"/>
      <c r="F44" s="27"/>
      <c r="G44" s="27"/>
      <c r="H44" s="22"/>
      <c r="I44" s="22"/>
      <c r="J44" s="2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 x14ac:dyDescent="0.25">
      <c r="A45" s="31"/>
      <c r="B45" s="31"/>
      <c r="C45" s="31"/>
      <c r="D45" s="32"/>
      <c r="E45" s="32"/>
      <c r="F45" s="32"/>
      <c r="G45" s="32"/>
      <c r="H45" s="33"/>
      <c r="I45" s="33"/>
      <c r="J45" s="2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 x14ac:dyDescent="0.25">
      <c r="A46" s="34" t="s">
        <v>15</v>
      </c>
      <c r="B46" s="35"/>
      <c r="C46" s="35"/>
      <c r="D46" s="36">
        <f t="shared" ref="D46:I46" si="2">SUM(D10:D45)</f>
        <v>1</v>
      </c>
      <c r="E46" s="36">
        <f t="shared" si="2"/>
        <v>1</v>
      </c>
      <c r="F46" s="36">
        <f t="shared" si="2"/>
        <v>217</v>
      </c>
      <c r="G46" s="36">
        <f t="shared" si="2"/>
        <v>219</v>
      </c>
      <c r="H46" s="36">
        <f t="shared" si="2"/>
        <v>30</v>
      </c>
      <c r="I46" s="36">
        <f t="shared" si="2"/>
        <v>20</v>
      </c>
      <c r="J46" s="37">
        <f>H46/G46*100</f>
        <v>13.698630136986301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 x14ac:dyDescent="0.25">
      <c r="A48" s="2" t="s">
        <v>16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1:29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  <row r="1002" spans="1:29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</row>
    <row r="1003" spans="1:29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</row>
    <row r="1004" spans="1:29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</row>
    <row r="1005" spans="1:29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</row>
    <row r="1006" spans="1:29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</row>
    <row r="1007" spans="1:29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</row>
    <row r="1008" spans="1:29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</row>
    <row r="1009" spans="1:29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</row>
    <row r="1010" spans="1:29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</row>
    <row r="1011" spans="1:29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</row>
  </sheetData>
  <mergeCells count="11">
    <mergeCell ref="H7:J7"/>
    <mergeCell ref="A3:J3"/>
    <mergeCell ref="A4:J4"/>
    <mergeCell ref="A5:J5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2026-08-03T00:31:35Z</dcterms:created>
  <dcterms:modified xsi:type="dcterms:W3CDTF">2026-08-03T00:55:43Z</dcterms:modified>
</cp:coreProperties>
</file>