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E23" i="1"/>
  <c r="G23" i="1" s="1"/>
  <c r="C23" i="1"/>
  <c r="G21" i="1"/>
  <c r="D21" i="1"/>
  <c r="J21" i="1" s="1"/>
  <c r="B21" i="1"/>
  <c r="I20" i="1"/>
  <c r="G20" i="1"/>
  <c r="D20" i="1"/>
  <c r="H20" i="1" s="1"/>
  <c r="B20" i="1"/>
  <c r="J19" i="1"/>
  <c r="I19" i="1"/>
  <c r="G19" i="1"/>
  <c r="D19" i="1"/>
  <c r="H19" i="1" s="1"/>
  <c r="B19" i="1"/>
  <c r="G18" i="1"/>
  <c r="D18" i="1"/>
  <c r="J18" i="1" s="1"/>
  <c r="B18" i="1"/>
  <c r="G17" i="1"/>
  <c r="D17" i="1"/>
  <c r="J17" i="1" s="1"/>
  <c r="B17" i="1"/>
  <c r="J16" i="1"/>
  <c r="I16" i="1"/>
  <c r="G16" i="1"/>
  <c r="D16" i="1"/>
  <c r="H16" i="1" s="1"/>
  <c r="B16" i="1"/>
  <c r="J15" i="1"/>
  <c r="I15" i="1"/>
  <c r="H15" i="1"/>
  <c r="G15" i="1"/>
  <c r="D15" i="1"/>
  <c r="B15" i="1"/>
  <c r="G14" i="1"/>
  <c r="D14" i="1"/>
  <c r="J14" i="1" s="1"/>
  <c r="B14" i="1"/>
  <c r="G13" i="1"/>
  <c r="D13" i="1"/>
  <c r="J13" i="1" s="1"/>
  <c r="B13" i="1"/>
  <c r="J12" i="1"/>
  <c r="I12" i="1"/>
  <c r="G12" i="1"/>
  <c r="D12" i="1"/>
  <c r="H12" i="1" s="1"/>
  <c r="B12" i="1"/>
  <c r="J11" i="1"/>
  <c r="I11" i="1"/>
  <c r="H11" i="1"/>
  <c r="G11" i="1"/>
  <c r="D11" i="1"/>
  <c r="B11" i="1"/>
  <c r="G10" i="1"/>
  <c r="D10" i="1"/>
  <c r="J10" i="1" s="1"/>
  <c r="B10" i="1"/>
  <c r="G9" i="1"/>
  <c r="D9" i="1"/>
  <c r="J9" i="1" s="1"/>
  <c r="B9" i="1"/>
  <c r="A5" i="1"/>
  <c r="A4" i="1"/>
  <c r="J23" i="1" l="1"/>
  <c r="H10" i="1"/>
  <c r="J20" i="1"/>
  <c r="D23" i="1"/>
  <c r="H23" i="1" s="1"/>
  <c r="H14" i="1"/>
  <c r="H18" i="1"/>
  <c r="I10" i="1"/>
  <c r="I14" i="1"/>
  <c r="I18" i="1"/>
  <c r="H9" i="1"/>
  <c r="H13" i="1"/>
  <c r="H17" i="1"/>
  <c r="H21" i="1"/>
  <c r="I21" i="1"/>
  <c r="I9" i="1"/>
  <c r="I13" i="1"/>
  <c r="I17" i="1"/>
  <c r="I23" i="1" l="1"/>
</calcChain>
</file>

<file path=xl/sharedStrings.xml><?xml version="1.0" encoding="utf-8"?>
<sst xmlns="http://schemas.openxmlformats.org/spreadsheetml/2006/main" count="15" uniqueCount="15">
  <si>
    <t>TABEL 7</t>
  </si>
  <si>
    <t>INDIKATOR KINERJA PELAYANAN DI RUMAH SAKIT</t>
  </si>
  <si>
    <t>NO</t>
  </si>
  <si>
    <t>NAMA RUMAH SAKIT</t>
  </si>
  <si>
    <t>JUMLAH             TEMPAT TIDUR</t>
  </si>
  <si>
    <t>JUMLAH PASIEN KELUAR                (HIDUP + MATI)</t>
  </si>
  <si>
    <t>JUMLAH HARI PERAWATAN</t>
  </si>
  <si>
    <t>JUMLAH LAMA DIRAWAT</t>
  </si>
  <si>
    <t>BOR (%)</t>
  </si>
  <si>
    <t>BTO (KALI)</t>
  </si>
  <si>
    <t>TOI (HARI)</t>
  </si>
  <si>
    <t>ALOS (HARI)</t>
  </si>
  <si>
    <t>TOTAL</t>
  </si>
  <si>
    <t>Sumber: Pokja Pelayanan Kesehatan Rujukan Dinas Kesehatan Klaten</t>
  </si>
  <si>
    <r>
      <rPr>
        <sz val="12"/>
        <color theme="1"/>
        <rFont val="Arial"/>
        <family val="2"/>
      </rPr>
      <t xml:space="preserve">Keterangan: </t>
    </r>
    <r>
      <rPr>
        <vertAlign val="superscript"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 xml:space="preserve"> termasuk rumah sakit swasta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</si>
</sst>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(* #,##0_);_(* \(#,##0\);_(* &quot;-&quot;??_);_(@_)"/>
  </numFmts>
  <fonts count="6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sz val="11"/>
      <name val="Calibri"/>
      <family val="2"/>
    </font>
    <font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37" fontId="2" fillId="0" borderId="5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" fontId="2" fillId="0" borderId="7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1" fontId="2" fillId="0" borderId="6" xfId="0" applyNumberFormat="1" applyFont="1" applyBorder="1" applyAlignment="1">
      <alignment horizontal="right" vertical="center"/>
    </xf>
    <xf numFmtId="1" fontId="2" fillId="0" borderId="5" xfId="0" applyNumberFormat="1" applyFont="1" applyBorder="1" applyAlignment="1">
      <alignment horizontal="right" vertical="center"/>
    </xf>
    <xf numFmtId="165" fontId="2" fillId="0" borderId="9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left" vertical="center"/>
    </xf>
    <xf numFmtId="0" fontId="4" fillId="0" borderId="11" xfId="0" applyFont="1" applyBorder="1"/>
    <xf numFmtId="37" fontId="1" fillId="0" borderId="12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2" fontId="1" fillId="0" borderId="10" xfId="0" applyNumberFormat="1" applyFont="1" applyBorder="1" applyAlignment="1">
      <alignment horizontal="right" vertical="center"/>
    </xf>
    <xf numFmtId="1" fontId="1" fillId="0" borderId="10" xfId="0" applyNumberFormat="1" applyFont="1" applyBorder="1" applyAlignment="1">
      <alignment horizontal="right" vertical="center"/>
    </xf>
    <xf numFmtId="1" fontId="1" fillId="0" borderId="12" xfId="0" applyNumberFormat="1" applyFont="1" applyBorder="1" applyAlignment="1">
      <alignment horizontal="righ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>
        <row r="5">
          <cell r="A5" t="str">
            <v>KABUPATEN KLATEN</v>
          </cell>
        </row>
        <row r="6">
          <cell r="A6" t="str">
            <v>TAHUN 2025</v>
          </cell>
        </row>
      </sheetData>
      <sheetData sheetId="2"/>
      <sheetData sheetId="3"/>
      <sheetData sheetId="4"/>
      <sheetData sheetId="5"/>
      <sheetData sheetId="6">
        <row r="10">
          <cell r="B10" t="str">
            <v>RSUP dr. Soeradji Tirtonegoro</v>
          </cell>
          <cell r="E10">
            <v>26275</v>
          </cell>
        </row>
        <row r="11">
          <cell r="B11" t="str">
            <v>RSJD Dr. RM. Soedjarwadi Klaten</v>
          </cell>
          <cell r="E11">
            <v>4922</v>
          </cell>
        </row>
        <row r="12">
          <cell r="B12" t="str">
            <v>RSU Islam Klaten</v>
          </cell>
          <cell r="E12">
            <v>19868</v>
          </cell>
        </row>
        <row r="13">
          <cell r="B13" t="str">
            <v>RSUD Bagas Waras</v>
          </cell>
          <cell r="E13">
            <v>7983</v>
          </cell>
        </row>
        <row r="14">
          <cell r="B14" t="str">
            <v>RS Umum Cakra Husada</v>
          </cell>
          <cell r="E14">
            <v>9808</v>
          </cell>
        </row>
        <row r="15">
          <cell r="B15" t="str">
            <v>RS Umum PKU Muhammadiyah Delanggu</v>
          </cell>
          <cell r="E15">
            <v>16151</v>
          </cell>
        </row>
        <row r="16">
          <cell r="B16" t="str">
            <v>RS Umum 'Aisyiyah Klaten</v>
          </cell>
          <cell r="E16">
            <v>12275</v>
          </cell>
        </row>
        <row r="17">
          <cell r="B17" t="str">
            <v>RS Umum Diponegoro Dua Satu Klaten</v>
          </cell>
          <cell r="E17">
            <v>4478</v>
          </cell>
        </row>
        <row r="18">
          <cell r="B18" t="str">
            <v>RSU Islam Cawas</v>
          </cell>
          <cell r="E18">
            <v>10917</v>
          </cell>
        </row>
        <row r="19">
          <cell r="B19" t="str">
            <v>RS Umum PKU Muhammadiyah Jatinom</v>
          </cell>
          <cell r="E19">
            <v>8338</v>
          </cell>
        </row>
        <row r="20">
          <cell r="B20" t="str">
            <v>RS Umum PKU Muhammadiyah Pedan</v>
          </cell>
          <cell r="E20">
            <v>3482</v>
          </cell>
        </row>
        <row r="21">
          <cell r="B21" t="str">
            <v>RS Umum Mitra Pedan</v>
          </cell>
          <cell r="E21">
            <v>13998</v>
          </cell>
        </row>
        <row r="22">
          <cell r="B22" t="str">
            <v>RS Umum PKU Muhammadiyah Prambanan</v>
          </cell>
          <cell r="E22">
            <v>2630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3"/>
  <sheetViews>
    <sheetView tabSelected="1" workbookViewId="0">
      <selection activeCell="A3" sqref="A3:J3"/>
    </sheetView>
  </sheetViews>
  <sheetFormatPr defaultColWidth="14.42578125" defaultRowHeight="15" x14ac:dyDescent="0.25"/>
  <cols>
    <col min="1" max="1" width="5.7109375" customWidth="1"/>
    <col min="2" max="2" width="42.42578125" bestFit="1" customWidth="1"/>
    <col min="3" max="3" width="18.42578125" customWidth="1"/>
    <col min="4" max="4" width="20" customWidth="1"/>
    <col min="5" max="5" width="17.42578125" customWidth="1"/>
    <col min="6" max="6" width="18.7109375" customWidth="1"/>
    <col min="7" max="10" width="15.7109375" customWidth="1"/>
    <col min="11" max="12" width="10.7109375" customWidth="1"/>
    <col min="13" max="26" width="9.1406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5" t="str">
        <f>'[1]1'!A5</f>
        <v>KABUPATEN KLATEN</v>
      </c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5" t="str">
        <f>'[1]1'!A6</f>
        <v>TAHUN 2025</v>
      </c>
      <c r="B5" s="5"/>
      <c r="C5" s="5"/>
      <c r="D5" s="5"/>
      <c r="E5" s="5"/>
      <c r="F5" s="5"/>
      <c r="G5" s="5"/>
      <c r="H5" s="5"/>
      <c r="I5" s="5"/>
      <c r="J5" s="5"/>
      <c r="K5" s="6"/>
      <c r="L5" s="6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thickBo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55.5" customHeight="1" x14ac:dyDescent="0.25">
      <c r="A7" s="7" t="s">
        <v>2</v>
      </c>
      <c r="B7" s="8" t="s">
        <v>3</v>
      </c>
      <c r="C7" s="8" t="s">
        <v>4</v>
      </c>
      <c r="D7" s="9" t="s">
        <v>5</v>
      </c>
      <c r="E7" s="8" t="s">
        <v>6</v>
      </c>
      <c r="F7" s="8" t="s">
        <v>7</v>
      </c>
      <c r="G7" s="8" t="s">
        <v>8</v>
      </c>
      <c r="H7" s="8" t="s">
        <v>9</v>
      </c>
      <c r="I7" s="8" t="s">
        <v>10</v>
      </c>
      <c r="J7" s="8" t="s">
        <v>11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5" customHeight="1" x14ac:dyDescent="0.25">
      <c r="A8" s="10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0">
        <v>10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25">
      <c r="A9" s="12">
        <v>1</v>
      </c>
      <c r="B9" s="2" t="str">
        <f>'[1]6'!B10</f>
        <v>RSUP dr. Soeradji Tirtonegoro</v>
      </c>
      <c r="C9" s="13">
        <v>438</v>
      </c>
      <c r="D9" s="14">
        <f>'[1]6'!E10</f>
        <v>26275</v>
      </c>
      <c r="E9" s="14">
        <v>120866</v>
      </c>
      <c r="F9" s="14">
        <v>127389</v>
      </c>
      <c r="G9" s="15">
        <f t="shared" ref="G9:G21" si="0">E9/(C9*365)*100</f>
        <v>75.60267717520486</v>
      </c>
      <c r="H9" s="16">
        <f t="shared" ref="H9:H21" si="1">D9/C9</f>
        <v>59.988584474885847</v>
      </c>
      <c r="I9" s="16">
        <f t="shared" ref="I9:I21" si="2">((C9*365)-E9)/D9</f>
        <v>1.484452901998097</v>
      </c>
      <c r="J9" s="17">
        <f t="shared" ref="J9:J21" si="3">F9/D9</f>
        <v>4.8482968601332068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25">
      <c r="A10" s="12">
        <v>2</v>
      </c>
      <c r="B10" s="2" t="str">
        <f>'[1]6'!B11</f>
        <v>RSJD Dr. RM. Soedjarwadi Klaten</v>
      </c>
      <c r="C10" s="13">
        <v>211</v>
      </c>
      <c r="D10" s="14">
        <f>'[1]6'!E11</f>
        <v>4922</v>
      </c>
      <c r="E10" s="14">
        <v>49338</v>
      </c>
      <c r="F10" s="14">
        <v>49085</v>
      </c>
      <c r="G10" s="18">
        <f t="shared" si="0"/>
        <v>64.062844900344089</v>
      </c>
      <c r="H10" s="19">
        <f t="shared" si="1"/>
        <v>23.327014218009477</v>
      </c>
      <c r="I10" s="19">
        <f t="shared" si="2"/>
        <v>5.6231206826493292</v>
      </c>
      <c r="J10" s="20">
        <f t="shared" si="3"/>
        <v>9.9725721251523769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25">
      <c r="A11" s="12">
        <v>3</v>
      </c>
      <c r="B11" s="2" t="str">
        <f>'[1]6'!B12</f>
        <v>RSU Islam Klaten</v>
      </c>
      <c r="C11" s="13">
        <v>265</v>
      </c>
      <c r="D11" s="14">
        <f>'[1]6'!E12</f>
        <v>19868</v>
      </c>
      <c r="E11" s="14">
        <v>65568</v>
      </c>
      <c r="F11" s="14">
        <v>65568</v>
      </c>
      <c r="G11" s="18">
        <f t="shared" si="0"/>
        <v>67.788058929956065</v>
      </c>
      <c r="H11" s="19">
        <f t="shared" si="1"/>
        <v>74.973584905660374</v>
      </c>
      <c r="I11" s="19">
        <f t="shared" si="2"/>
        <v>1.568200120797262</v>
      </c>
      <c r="J11" s="20">
        <f t="shared" si="3"/>
        <v>3.3001811958928933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25">
      <c r="A12" s="12">
        <v>4</v>
      </c>
      <c r="B12" s="2" t="str">
        <f>'[1]6'!B13</f>
        <v>RSUD Bagas Waras</v>
      </c>
      <c r="C12" s="13">
        <v>166</v>
      </c>
      <c r="D12" s="14">
        <f>'[1]6'!E13</f>
        <v>7983</v>
      </c>
      <c r="E12" s="14">
        <v>31435</v>
      </c>
      <c r="F12" s="14">
        <v>23657</v>
      </c>
      <c r="G12" s="18">
        <f t="shared" si="0"/>
        <v>51.881498597128243</v>
      </c>
      <c r="H12" s="19">
        <f t="shared" si="1"/>
        <v>48.090361445783131</v>
      </c>
      <c r="I12" s="19">
        <f t="shared" si="2"/>
        <v>3.65213578855067</v>
      </c>
      <c r="J12" s="20">
        <f t="shared" si="3"/>
        <v>2.9634222723286987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25">
      <c r="A13" s="12">
        <v>5</v>
      </c>
      <c r="B13" s="2" t="str">
        <f>'[1]6'!B14</f>
        <v>RS Umum Cakra Husada</v>
      </c>
      <c r="C13" s="13">
        <v>113</v>
      </c>
      <c r="D13" s="14">
        <f>'[1]6'!E14</f>
        <v>9808</v>
      </c>
      <c r="E13" s="14">
        <v>24256</v>
      </c>
      <c r="F13" s="14">
        <v>24256</v>
      </c>
      <c r="G13" s="18">
        <f t="shared" si="0"/>
        <v>58.809552673051279</v>
      </c>
      <c r="H13" s="19">
        <f t="shared" si="1"/>
        <v>86.796460176991147</v>
      </c>
      <c r="I13" s="19">
        <f t="shared" si="2"/>
        <v>1.7321574225122349</v>
      </c>
      <c r="J13" s="20">
        <f t="shared" si="3"/>
        <v>2.4730831973898857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25">
      <c r="A14" s="12">
        <v>6</v>
      </c>
      <c r="B14" s="2" t="str">
        <f>'[1]6'!B15</f>
        <v>RS Umum PKU Muhammadiyah Delanggu</v>
      </c>
      <c r="C14" s="13">
        <v>188</v>
      </c>
      <c r="D14" s="14">
        <f>'[1]6'!E15</f>
        <v>16151</v>
      </c>
      <c r="E14" s="14">
        <v>43556</v>
      </c>
      <c r="F14" s="14">
        <v>46257</v>
      </c>
      <c r="G14" s="18">
        <f t="shared" si="0"/>
        <v>63.47420577091227</v>
      </c>
      <c r="H14" s="19">
        <f t="shared" si="1"/>
        <v>85.909574468085111</v>
      </c>
      <c r="I14" s="19">
        <f t="shared" si="2"/>
        <v>1.551854374342146</v>
      </c>
      <c r="J14" s="20">
        <f t="shared" si="3"/>
        <v>2.864033186799579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25">
      <c r="A15" s="12">
        <v>7</v>
      </c>
      <c r="B15" s="2" t="str">
        <f>'[1]6'!B16</f>
        <v>RS Umum 'Aisyiyah Klaten</v>
      </c>
      <c r="C15" s="13">
        <v>147</v>
      </c>
      <c r="D15" s="14">
        <f>'[1]6'!E16</f>
        <v>12275</v>
      </c>
      <c r="E15" s="14">
        <v>40534</v>
      </c>
      <c r="F15" s="14">
        <v>29673</v>
      </c>
      <c r="G15" s="18">
        <f t="shared" si="0"/>
        <v>75.545615506476565</v>
      </c>
      <c r="H15" s="19">
        <f t="shared" si="1"/>
        <v>83.503401360544217</v>
      </c>
      <c r="I15" s="19">
        <f t="shared" si="2"/>
        <v>1.0689205702647657</v>
      </c>
      <c r="J15" s="20">
        <f t="shared" si="3"/>
        <v>2.4173523421588596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25">
      <c r="A16" s="12">
        <v>8</v>
      </c>
      <c r="B16" s="2" t="str">
        <f>'[1]6'!B17</f>
        <v>RS Umum Diponegoro Dua Satu Klaten</v>
      </c>
      <c r="C16" s="13">
        <v>104</v>
      </c>
      <c r="D16" s="14">
        <f>'[1]6'!E17</f>
        <v>4478</v>
      </c>
      <c r="E16" s="14">
        <v>10200</v>
      </c>
      <c r="F16" s="14">
        <v>4119</v>
      </c>
      <c r="G16" s="18">
        <f t="shared" si="0"/>
        <v>26.870389884088514</v>
      </c>
      <c r="H16" s="19">
        <f t="shared" si="1"/>
        <v>43.057692307692307</v>
      </c>
      <c r="I16" s="19">
        <f t="shared" si="2"/>
        <v>6.1991960696739614</v>
      </c>
      <c r="J16" s="20">
        <f t="shared" si="3"/>
        <v>0.91983028137561407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25">
      <c r="A17" s="12">
        <v>9</v>
      </c>
      <c r="B17" s="2" t="str">
        <f>'[1]6'!B18</f>
        <v>RSU Islam Cawas</v>
      </c>
      <c r="C17" s="13">
        <v>106</v>
      </c>
      <c r="D17" s="14">
        <f>'[1]6'!E18</f>
        <v>10917</v>
      </c>
      <c r="E17" s="14">
        <v>31242</v>
      </c>
      <c r="F17" s="14">
        <v>31242</v>
      </c>
      <c r="G17" s="18">
        <f t="shared" si="0"/>
        <v>80.749547686740769</v>
      </c>
      <c r="H17" s="19">
        <f t="shared" si="1"/>
        <v>102.99056603773585</v>
      </c>
      <c r="I17" s="19">
        <f t="shared" si="2"/>
        <v>0.68223871026838878</v>
      </c>
      <c r="J17" s="20">
        <f t="shared" si="3"/>
        <v>2.8617752129705964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25">
      <c r="A18" s="12">
        <v>10</v>
      </c>
      <c r="B18" s="2" t="str">
        <f>'[1]6'!B19</f>
        <v>RS Umum PKU Muhammadiyah Jatinom</v>
      </c>
      <c r="C18" s="13">
        <v>110</v>
      </c>
      <c r="D18" s="14">
        <f>'[1]6'!E19</f>
        <v>8338</v>
      </c>
      <c r="E18" s="14">
        <v>32072</v>
      </c>
      <c r="F18" s="14">
        <v>31395</v>
      </c>
      <c r="G18" s="18">
        <f t="shared" si="0"/>
        <v>79.880448318804483</v>
      </c>
      <c r="H18" s="19">
        <f t="shared" si="1"/>
        <v>75.8</v>
      </c>
      <c r="I18" s="19">
        <f t="shared" si="2"/>
        <v>0.96881746222115617</v>
      </c>
      <c r="J18" s="20">
        <f t="shared" si="3"/>
        <v>3.7652914367953945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25">
      <c r="A19" s="12">
        <v>11</v>
      </c>
      <c r="B19" s="2" t="str">
        <f>'[1]6'!B20</f>
        <v>RS Umum PKU Muhammadiyah Pedan</v>
      </c>
      <c r="C19" s="13">
        <v>81</v>
      </c>
      <c r="D19" s="14">
        <f>'[1]6'!E20</f>
        <v>3482</v>
      </c>
      <c r="E19" s="14">
        <v>12502</v>
      </c>
      <c r="F19" s="14">
        <v>11137</v>
      </c>
      <c r="G19" s="18">
        <f t="shared" si="0"/>
        <v>42.286487400642656</v>
      </c>
      <c r="H19" s="19">
        <f t="shared" si="1"/>
        <v>42.987654320987652</v>
      </c>
      <c r="I19" s="19">
        <f t="shared" si="2"/>
        <v>4.9003446295232624</v>
      </c>
      <c r="J19" s="20">
        <f t="shared" si="3"/>
        <v>3.1984491671453186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25">
      <c r="A20" s="12">
        <v>12</v>
      </c>
      <c r="B20" s="2" t="str">
        <f>'[1]6'!B21</f>
        <v>RS Umum Mitra Pedan</v>
      </c>
      <c r="C20" s="13">
        <v>96</v>
      </c>
      <c r="D20" s="14">
        <f>'[1]6'!E21</f>
        <v>13998</v>
      </c>
      <c r="E20" s="14">
        <v>52385</v>
      </c>
      <c r="F20" s="14">
        <v>40666</v>
      </c>
      <c r="G20" s="18">
        <f>E20/(C20*365)*100</f>
        <v>149.50057077625573</v>
      </c>
      <c r="H20" s="19">
        <f t="shared" si="1"/>
        <v>145.8125</v>
      </c>
      <c r="I20" s="19">
        <f>((C20*365)-E20)/D20</f>
        <v>-1.2391055865123588</v>
      </c>
      <c r="J20" s="20">
        <f t="shared" si="3"/>
        <v>2.9051293041863122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25">
      <c r="A21" s="12">
        <v>13</v>
      </c>
      <c r="B21" s="2" t="str">
        <f>'[1]6'!B22</f>
        <v>RS Umum PKU Muhammadiyah Prambanan</v>
      </c>
      <c r="C21" s="13">
        <v>61</v>
      </c>
      <c r="D21" s="14">
        <f>'[1]6'!E22</f>
        <v>2630</v>
      </c>
      <c r="E21" s="14">
        <v>12392</v>
      </c>
      <c r="F21" s="14">
        <v>9512</v>
      </c>
      <c r="G21" s="18">
        <f t="shared" si="0"/>
        <v>55.65686054345386</v>
      </c>
      <c r="H21" s="19">
        <f t="shared" si="1"/>
        <v>43.114754098360656</v>
      </c>
      <c r="I21" s="19">
        <f t="shared" si="2"/>
        <v>3.7539923954372623</v>
      </c>
      <c r="J21" s="20">
        <f t="shared" si="3"/>
        <v>3.6167300380228138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25">
      <c r="A22" s="12"/>
      <c r="B22" s="2"/>
      <c r="C22" s="21"/>
      <c r="D22" s="14"/>
      <c r="E22" s="14"/>
      <c r="F22" s="14"/>
      <c r="G22" s="18"/>
      <c r="H22" s="19"/>
      <c r="I22" s="19"/>
      <c r="J22" s="20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thickBot="1" x14ac:dyDescent="0.3">
      <c r="A23" s="22" t="s">
        <v>12</v>
      </c>
      <c r="B23" s="23"/>
      <c r="C23" s="24">
        <f>SUM(C9:C22)</f>
        <v>2086</v>
      </c>
      <c r="D23" s="25">
        <f>SUM(D9:D22)</f>
        <v>141125</v>
      </c>
      <c r="E23" s="25">
        <f>SUM(E9:E22)</f>
        <v>526346</v>
      </c>
      <c r="F23" s="25">
        <f>SUM(F9:F22)</f>
        <v>493956</v>
      </c>
      <c r="G23" s="26">
        <f>E23/(C23*365)*100</f>
        <v>69.129618198295233</v>
      </c>
      <c r="H23" s="27">
        <f>D23/C23</f>
        <v>67.653403643336532</v>
      </c>
      <c r="I23" s="27">
        <f>((C23*365)-E23)/D23</f>
        <v>1.6655022143489815</v>
      </c>
      <c r="J23" s="28">
        <f>F23/D23</f>
        <v>3.5001310894596989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6"/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 t="s">
        <v>13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 t="s">
        <v>14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 spans="1:26" ht="15.75" customHeigh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 spans="1:26" ht="15.75" customHeigh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 spans="1:26" ht="15.75" customHeigh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 spans="1:26" ht="15.75" customHeigh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 spans="1:26" ht="15.75" customHeigh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 spans="1:26" ht="15.75" customHeigh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 spans="1:26" ht="15.75" customHeigh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spans="1:26" ht="15.75" customHeigh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spans="1:26" ht="15.75" customHeigh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spans="1:26" ht="15.75" customHeigh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 spans="1:26" ht="15.75" customHeigh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 spans="1:26" ht="15.75" customHeigh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spans="1:26" ht="15.75" customHeigh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 spans="1:26" ht="15.75" customHeigh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 spans="1:26" ht="15.75" customHeigh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 spans="1:26" ht="15.75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 spans="1:26" ht="15.75" customHeight="1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 spans="1:26" ht="15.75" customHeight="1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 spans="1:26" ht="15.75" customHeight="1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 spans="1:26" ht="15.75" customHeight="1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 spans="1:26" ht="15.75" customHeight="1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 spans="1:26" ht="15.75" customHeight="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spans="1:26" ht="15.75" customHeight="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spans="1:26" ht="15.75" customHeight="1" x14ac:dyDescent="0.25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spans="1:26" ht="15.75" customHeight="1" x14ac:dyDescent="0.25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spans="1:26" ht="15.75" customHeight="1" x14ac:dyDescent="0.25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spans="1:26" ht="15.75" customHeight="1" x14ac:dyDescent="0.25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spans="1:26" ht="15.75" customHeight="1" x14ac:dyDescent="0.2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spans="1:26" ht="15.75" customHeight="1" x14ac:dyDescent="0.25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spans="1:26" ht="15.75" customHeight="1" x14ac:dyDescent="0.25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spans="1:26" ht="15.75" customHeight="1" x14ac:dyDescent="0.25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 spans="1:26" ht="15.75" customHeight="1" x14ac:dyDescent="0.25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 spans="1:26" ht="15.75" customHeight="1" x14ac:dyDescent="0.25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 spans="1:26" ht="15.75" customHeight="1" x14ac:dyDescent="0.25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 spans="1:26" ht="15.75" customHeight="1" x14ac:dyDescent="0.25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spans="1:26" ht="15.75" customHeight="1" x14ac:dyDescent="0.25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 spans="1:26" ht="15.75" customHeight="1" x14ac:dyDescent="0.25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 spans="1:26" ht="15.75" customHeight="1" x14ac:dyDescent="0.2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 spans="1:26" ht="15.75" customHeight="1" x14ac:dyDescent="0.25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 spans="1:26" ht="15.75" customHeight="1" x14ac:dyDescent="0.25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 spans="1:26" ht="15.75" customHeight="1" x14ac:dyDescent="0.25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 spans="1:26" ht="15.75" customHeight="1" x14ac:dyDescent="0.25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 spans="1:26" ht="15.75" customHeight="1" x14ac:dyDescent="0.25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 spans="1:26" ht="15.75" customHeight="1" x14ac:dyDescent="0.25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 spans="1:26" ht="15.75" customHeight="1" x14ac:dyDescent="0.25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 spans="1:26" ht="15.75" customHeight="1" x14ac:dyDescent="0.25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 spans="1:26" ht="15.75" customHeight="1" x14ac:dyDescent="0.25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 spans="1:26" ht="15.75" customHeight="1" x14ac:dyDescent="0.2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 spans="1:26" ht="15.75" customHeight="1" x14ac:dyDescent="0.25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 spans="1:26" ht="15.75" customHeight="1" x14ac:dyDescent="0.25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 spans="1:26" ht="15.75" customHeight="1" x14ac:dyDescent="0.25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 spans="1:26" ht="15.75" customHeight="1" x14ac:dyDescent="0.25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 spans="1:26" ht="15.75" customHeight="1" x14ac:dyDescent="0.25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 spans="1:26" ht="15.75" customHeight="1" x14ac:dyDescent="0.25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 spans="1:26" ht="15.75" customHeight="1" x14ac:dyDescent="0.25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 spans="1:26" ht="15.75" customHeight="1" x14ac:dyDescent="0.25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 spans="1:26" ht="15.75" customHeight="1" x14ac:dyDescent="0.25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 spans="1:26" ht="15.75" customHeight="1" x14ac:dyDescent="0.2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 spans="1:26" ht="15.75" customHeight="1" x14ac:dyDescent="0.25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 spans="1:26" ht="15.75" customHeight="1" x14ac:dyDescent="0.25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 spans="1:26" ht="15.75" customHeight="1" x14ac:dyDescent="0.25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 spans="1:26" ht="15.75" customHeight="1" x14ac:dyDescent="0.25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 spans="1:26" ht="15.75" customHeight="1" x14ac:dyDescent="0.25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 spans="1:26" ht="15.75" customHeight="1" x14ac:dyDescent="0.25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 spans="1:26" ht="15.75" customHeight="1" x14ac:dyDescent="0.25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 spans="1:26" ht="15.75" customHeight="1" x14ac:dyDescent="0.25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 spans="1:26" ht="15.75" customHeight="1" x14ac:dyDescent="0.25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 spans="1:26" ht="15.75" customHeight="1" x14ac:dyDescent="0.2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 spans="1:26" ht="15.75" customHeight="1" x14ac:dyDescent="0.25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 spans="1:26" ht="15.75" customHeight="1" x14ac:dyDescent="0.25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 spans="1:26" ht="15.75" customHeight="1" x14ac:dyDescent="0.25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 spans="1:26" ht="15.75" customHeight="1" x14ac:dyDescent="0.25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 spans="1:26" ht="15.75" customHeight="1" x14ac:dyDescent="0.25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 spans="1:26" ht="15.75" customHeight="1" x14ac:dyDescent="0.25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 spans="1:26" ht="15.75" customHeight="1" x14ac:dyDescent="0.25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 spans="1:26" ht="15.75" customHeight="1" x14ac:dyDescent="0.25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 spans="1:26" ht="15.75" customHeight="1" x14ac:dyDescent="0.25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 spans="1:26" ht="15.75" customHeight="1" x14ac:dyDescent="0.2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 spans="1:26" ht="15.75" customHeight="1" x14ac:dyDescent="0.25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 spans="1:26" ht="15.75" customHeight="1" x14ac:dyDescent="0.25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 spans="1:26" ht="15.75" customHeight="1" x14ac:dyDescent="0.25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 spans="1:26" ht="15.75" customHeight="1" x14ac:dyDescent="0.25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 spans="1:26" ht="15.75" customHeight="1" x14ac:dyDescent="0.25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 spans="1:26" ht="15.75" customHeight="1" x14ac:dyDescent="0.25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 spans="1:26" ht="15.75" customHeight="1" x14ac:dyDescent="0.25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 spans="1:26" ht="15.75" customHeight="1" x14ac:dyDescent="0.25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 spans="1:26" ht="15.75" customHeight="1" x14ac:dyDescent="0.25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 spans="1:26" ht="15.75" customHeight="1" x14ac:dyDescent="0.2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 spans="1:26" ht="15.75" customHeight="1" x14ac:dyDescent="0.25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 spans="1:26" ht="15.75" customHeight="1" x14ac:dyDescent="0.25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 spans="1:26" ht="15.75" customHeight="1" x14ac:dyDescent="0.25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 spans="1:26" ht="15.75" customHeight="1" x14ac:dyDescent="0.25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 spans="1:26" ht="15.75" customHeight="1" x14ac:dyDescent="0.25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 spans="1:26" ht="15.75" customHeight="1" x14ac:dyDescent="0.25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 spans="1:26" ht="15.75" customHeight="1" x14ac:dyDescent="0.25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 spans="1:26" ht="15.75" customHeight="1" x14ac:dyDescent="0.25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 spans="1:26" ht="15.75" customHeight="1" x14ac:dyDescent="0.25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 spans="1:26" ht="15.75" customHeight="1" x14ac:dyDescent="0.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 spans="1:26" ht="15.75" customHeight="1" x14ac:dyDescent="0.25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 spans="1:26" ht="15.75" customHeight="1" x14ac:dyDescent="0.25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 spans="1:26" ht="15.75" customHeight="1" x14ac:dyDescent="0.25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 spans="1:26" ht="15.75" customHeight="1" x14ac:dyDescent="0.25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 spans="1:26" ht="15.75" customHeight="1" x14ac:dyDescent="0.25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 spans="1:26" ht="15.75" customHeight="1" x14ac:dyDescent="0.25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 spans="1:26" ht="15.75" customHeight="1" x14ac:dyDescent="0.25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 spans="1:26" ht="15.75" customHeight="1" x14ac:dyDescent="0.25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 spans="1:26" ht="15.75" customHeight="1" x14ac:dyDescent="0.25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 spans="1:26" ht="15.75" customHeight="1" x14ac:dyDescent="0.2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 spans="1:26" ht="15.75" customHeight="1" x14ac:dyDescent="0.25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 spans="1:26" ht="15.75" customHeight="1" x14ac:dyDescent="0.25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 spans="1:26" ht="15.75" customHeight="1" x14ac:dyDescent="0.25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 spans="1:26" ht="15.75" customHeight="1" x14ac:dyDescent="0.25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 spans="1:26" ht="15.75" customHeight="1" x14ac:dyDescent="0.25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 spans="1:26" ht="15.75" customHeight="1" x14ac:dyDescent="0.25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 spans="1:26" ht="15.75" customHeight="1" x14ac:dyDescent="0.25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 spans="1:26" ht="15.75" customHeight="1" x14ac:dyDescent="0.25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 spans="1:26" ht="15.75" customHeight="1" x14ac:dyDescent="0.25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 spans="1:26" ht="15.75" customHeight="1" x14ac:dyDescent="0.2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 spans="1:26" ht="15.75" customHeight="1" x14ac:dyDescent="0.25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 spans="1:26" ht="15.75" customHeight="1" x14ac:dyDescent="0.25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 spans="1:26" ht="15.75" customHeight="1" x14ac:dyDescent="0.25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 spans="1:26" ht="15.75" customHeight="1" x14ac:dyDescent="0.25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 spans="1:26" ht="15.75" customHeight="1" x14ac:dyDescent="0.25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 spans="1:26" ht="15.75" customHeight="1" x14ac:dyDescent="0.25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 spans="1:26" ht="15.75" customHeight="1" x14ac:dyDescent="0.25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 spans="1:26" ht="15.75" customHeight="1" x14ac:dyDescent="0.25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 spans="1:26" ht="15.75" customHeight="1" x14ac:dyDescent="0.25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 spans="1:26" ht="15.75" customHeight="1" x14ac:dyDescent="0.2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 spans="1:26" ht="15.75" customHeight="1" x14ac:dyDescent="0.25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 spans="1:26" ht="15.75" customHeight="1" x14ac:dyDescent="0.25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 spans="1:26" ht="15.75" customHeight="1" x14ac:dyDescent="0.25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 spans="1:26" ht="15.75" customHeight="1" x14ac:dyDescent="0.25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 spans="1:26" ht="15.75" customHeight="1" x14ac:dyDescent="0.25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 spans="1:26" ht="15.75" customHeight="1" x14ac:dyDescent="0.25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 spans="1:26" ht="15.75" customHeight="1" x14ac:dyDescent="0.25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 spans="1:26" ht="15.75" customHeight="1" x14ac:dyDescent="0.25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 spans="1:26" ht="15.75" customHeight="1" x14ac:dyDescent="0.25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 spans="1:26" ht="15.75" customHeight="1" x14ac:dyDescent="0.2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 spans="1:26" ht="15.75" customHeight="1" x14ac:dyDescent="0.25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 spans="1:26" ht="15.75" customHeight="1" x14ac:dyDescent="0.25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 spans="1:26" ht="15.75" customHeight="1" x14ac:dyDescent="0.25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 spans="1:26" ht="15.75" customHeight="1" x14ac:dyDescent="0.25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 spans="1:26" ht="15.75" customHeight="1" x14ac:dyDescent="0.25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 spans="1:26" ht="15.75" customHeight="1" x14ac:dyDescent="0.25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 spans="1:26" ht="15.75" customHeight="1" x14ac:dyDescent="0.25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 spans="1:26" ht="15.75" customHeight="1" x14ac:dyDescent="0.25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 spans="1:26" ht="15.75" customHeight="1" x14ac:dyDescent="0.25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 spans="1:26" ht="15.75" customHeight="1" x14ac:dyDescent="0.2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 spans="1:26" ht="15.75" customHeight="1" x14ac:dyDescent="0.25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 spans="1:26" ht="15.75" customHeight="1" x14ac:dyDescent="0.25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 spans="1:26" ht="15.75" customHeight="1" x14ac:dyDescent="0.25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 spans="1:26" ht="15.75" customHeight="1" x14ac:dyDescent="0.25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 spans="1:26" ht="15.75" customHeight="1" x14ac:dyDescent="0.25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 spans="1:26" ht="15.75" customHeight="1" x14ac:dyDescent="0.25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 spans="1:26" ht="15.75" customHeight="1" x14ac:dyDescent="0.25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 spans="1:26" ht="15.75" customHeight="1" x14ac:dyDescent="0.25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 spans="1:26" ht="15.75" customHeight="1" x14ac:dyDescent="0.25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 spans="1:26" ht="15.75" customHeight="1" x14ac:dyDescent="0.2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 spans="1:26" ht="15.75" customHeight="1" x14ac:dyDescent="0.25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 spans="1:26" ht="15.75" customHeight="1" x14ac:dyDescent="0.25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 spans="1:26" ht="15.75" customHeight="1" x14ac:dyDescent="0.25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 spans="1:26" ht="15.75" customHeight="1" x14ac:dyDescent="0.25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 spans="1:26" ht="15.75" customHeight="1" x14ac:dyDescent="0.25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 spans="1:26" ht="15.75" customHeight="1" x14ac:dyDescent="0.25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 spans="1:26" ht="15.75" customHeight="1" x14ac:dyDescent="0.25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 spans="1:26" ht="15.75" customHeight="1" x14ac:dyDescent="0.25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 spans="1:26" ht="15.75" customHeight="1" x14ac:dyDescent="0.25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 spans="1:26" ht="15.75" customHeight="1" x14ac:dyDescent="0.2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 spans="1:26" ht="15.75" customHeight="1" x14ac:dyDescent="0.25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 spans="1:26" ht="15.75" customHeight="1" x14ac:dyDescent="0.25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 spans="1:26" ht="15.75" customHeight="1" x14ac:dyDescent="0.25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 spans="1:26" ht="15.75" customHeight="1" x14ac:dyDescent="0.25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 spans="1:26" ht="15.75" customHeight="1" x14ac:dyDescent="0.25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 spans="1:26" ht="15.75" customHeight="1" x14ac:dyDescent="0.25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 spans="1:26" ht="15.75" customHeight="1" x14ac:dyDescent="0.25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 spans="1:26" ht="15.75" customHeight="1" x14ac:dyDescent="0.25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 spans="1:26" ht="15.75" customHeight="1" x14ac:dyDescent="0.25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 spans="1:26" ht="15.75" customHeight="1" x14ac:dyDescent="0.2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 spans="1:26" ht="15.75" customHeight="1" x14ac:dyDescent="0.25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 spans="1:26" ht="15.75" customHeight="1" x14ac:dyDescent="0.25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 spans="1:26" ht="15.75" customHeight="1" x14ac:dyDescent="0.25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 spans="1:26" ht="15.75" customHeight="1" x14ac:dyDescent="0.25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 spans="1:26" ht="15.75" customHeight="1" x14ac:dyDescent="0.25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 spans="1:26" ht="15.75" customHeight="1" x14ac:dyDescent="0.25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 spans="1:26" ht="15.75" customHeight="1" x14ac:dyDescent="0.25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 spans="1:26" ht="15.75" customHeight="1" x14ac:dyDescent="0.25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 spans="1:26" ht="15.75" customHeight="1" x14ac:dyDescent="0.25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 spans="1:26" ht="15.75" customHeight="1" x14ac:dyDescent="0.2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 spans="1:26" ht="15.75" customHeight="1" x14ac:dyDescent="0.25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 spans="1:26" ht="15.75" customHeight="1" x14ac:dyDescent="0.25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 spans="1:26" ht="15.75" customHeight="1" x14ac:dyDescent="0.25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 spans="1:26" ht="15.75" customHeight="1" x14ac:dyDescent="0.25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 spans="1:26" ht="15.75" customHeight="1" x14ac:dyDescent="0.25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 spans="1:26" ht="15.75" customHeight="1" x14ac:dyDescent="0.25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 spans="1:26" ht="15.75" customHeight="1" x14ac:dyDescent="0.25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 spans="1:26" ht="15.75" customHeight="1" x14ac:dyDescent="0.25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 spans="1:26" ht="15.75" customHeight="1" x14ac:dyDescent="0.25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 spans="1:26" ht="15.75" customHeight="1" x14ac:dyDescent="0.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 spans="1:26" ht="15.75" customHeight="1" x14ac:dyDescent="0.25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 spans="1:26" ht="15.75" customHeight="1" x14ac:dyDescent="0.25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 spans="1:26" ht="15.75" customHeight="1" x14ac:dyDescent="0.25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 spans="1:26" ht="15.75" customHeight="1" x14ac:dyDescent="0.25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 spans="1:26" ht="15.75" customHeight="1" x14ac:dyDescent="0.25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 spans="1:26" ht="15.75" customHeight="1" x14ac:dyDescent="0.25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 spans="1:26" ht="15.75" customHeight="1" x14ac:dyDescent="0.25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 spans="1:26" ht="15.75" customHeight="1" x14ac:dyDescent="0.25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 spans="1:26" ht="15.75" customHeight="1" x14ac:dyDescent="0.25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 spans="1:26" ht="15.75" customHeight="1" x14ac:dyDescent="0.2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 spans="1:26" ht="15.75" customHeight="1" x14ac:dyDescent="0.25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 spans="1:26" ht="15.75" customHeight="1" x14ac:dyDescent="0.25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 spans="1:26" ht="15.75" customHeight="1" x14ac:dyDescent="0.25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 spans="1:26" ht="15.75" customHeight="1" x14ac:dyDescent="0.25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 spans="1:26" ht="15.75" customHeight="1" x14ac:dyDescent="0.25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 spans="1:26" ht="15.75" customHeight="1" x14ac:dyDescent="0.25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 spans="1:26" ht="15.75" customHeight="1" x14ac:dyDescent="0.25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 spans="1:26" ht="15.75" customHeight="1" x14ac:dyDescent="0.25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 spans="1:26" ht="15.75" customHeight="1" x14ac:dyDescent="0.25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 spans="1:26" ht="15.75" customHeight="1" x14ac:dyDescent="0.2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 spans="1:26" ht="15.75" customHeight="1" x14ac:dyDescent="0.25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 spans="1:26" ht="15.75" customHeight="1" x14ac:dyDescent="0.25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 spans="1:26" ht="15.75" customHeight="1" x14ac:dyDescent="0.25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 spans="1:26" ht="15.75" customHeight="1" x14ac:dyDescent="0.25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 spans="1:26" ht="15.75" customHeight="1" x14ac:dyDescent="0.25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 spans="1:26" ht="15.75" customHeight="1" x14ac:dyDescent="0.25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 spans="1:26" ht="15.75" customHeight="1" x14ac:dyDescent="0.25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 spans="1:26" ht="15.75" customHeight="1" x14ac:dyDescent="0.25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 spans="1:26" ht="15.75" customHeight="1" x14ac:dyDescent="0.25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 spans="1:26" ht="15.75" customHeight="1" x14ac:dyDescent="0.2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 spans="1:26" ht="15.75" customHeight="1" x14ac:dyDescent="0.25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 spans="1:26" ht="15.75" customHeight="1" x14ac:dyDescent="0.25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 spans="1:26" ht="15.75" customHeight="1" x14ac:dyDescent="0.25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 spans="1:26" ht="15.75" customHeight="1" x14ac:dyDescent="0.25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 spans="1:26" ht="15.75" customHeight="1" x14ac:dyDescent="0.25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 spans="1:26" ht="15.75" customHeight="1" x14ac:dyDescent="0.25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 spans="1:26" ht="15.75" customHeight="1" x14ac:dyDescent="0.25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 spans="1:26" ht="15.75" customHeight="1" x14ac:dyDescent="0.25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 spans="1:26" ht="15.75" customHeight="1" x14ac:dyDescent="0.25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 spans="1:26" ht="15.75" customHeight="1" x14ac:dyDescent="0.2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 spans="1:26" ht="15.75" customHeight="1" x14ac:dyDescent="0.25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 spans="1:26" ht="15.75" customHeight="1" x14ac:dyDescent="0.25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 spans="1:26" ht="15.75" customHeight="1" x14ac:dyDescent="0.25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 spans="1:26" ht="15.75" customHeight="1" x14ac:dyDescent="0.25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 spans="1:26" ht="15.75" customHeight="1" x14ac:dyDescent="0.25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 spans="1:26" ht="15.75" customHeight="1" x14ac:dyDescent="0.25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 spans="1:26" ht="15.75" customHeight="1" x14ac:dyDescent="0.25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 spans="1:26" ht="15.75" customHeight="1" x14ac:dyDescent="0.25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 spans="1:26" ht="15.75" customHeight="1" x14ac:dyDescent="0.25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 spans="1:26" ht="15.75" customHeight="1" x14ac:dyDescent="0.2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 spans="1:26" ht="15.75" customHeight="1" x14ac:dyDescent="0.25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 spans="1:26" ht="15.75" customHeight="1" x14ac:dyDescent="0.25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 spans="1:26" ht="15.75" customHeight="1" x14ac:dyDescent="0.25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 spans="1:26" ht="15.75" customHeight="1" x14ac:dyDescent="0.25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 spans="1:26" ht="15.75" customHeight="1" x14ac:dyDescent="0.25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 spans="1:26" ht="15.75" customHeight="1" x14ac:dyDescent="0.25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 spans="1:26" ht="15.75" customHeight="1" x14ac:dyDescent="0.25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 spans="1:26" ht="15.75" customHeight="1" x14ac:dyDescent="0.25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 spans="1:26" ht="15.75" customHeight="1" x14ac:dyDescent="0.25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 spans="1:26" ht="15.75" customHeight="1" x14ac:dyDescent="0.2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 spans="1:26" ht="15.75" customHeight="1" x14ac:dyDescent="0.25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 spans="1:26" ht="15.75" customHeight="1" x14ac:dyDescent="0.25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 spans="1:26" ht="15.75" customHeight="1" x14ac:dyDescent="0.25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 spans="1:26" ht="15.75" customHeight="1" x14ac:dyDescent="0.25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 spans="1:26" ht="15.75" customHeight="1" x14ac:dyDescent="0.25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 spans="1:26" ht="15.75" customHeight="1" x14ac:dyDescent="0.25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 spans="1:26" ht="15.75" customHeight="1" x14ac:dyDescent="0.25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 spans="1:26" ht="15.75" customHeight="1" x14ac:dyDescent="0.25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 spans="1:26" ht="15.75" customHeight="1" x14ac:dyDescent="0.25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 spans="1:26" ht="15.75" customHeight="1" x14ac:dyDescent="0.2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 spans="1:26" ht="15.75" customHeight="1" x14ac:dyDescent="0.25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 spans="1:26" ht="15.75" customHeight="1" x14ac:dyDescent="0.25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 spans="1:26" ht="15.75" customHeight="1" x14ac:dyDescent="0.25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 spans="1:26" ht="15.75" customHeight="1" x14ac:dyDescent="0.25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 spans="1:26" ht="15.75" customHeight="1" x14ac:dyDescent="0.25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 spans="1:26" ht="15.75" customHeight="1" x14ac:dyDescent="0.25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 spans="1:26" ht="15.75" customHeight="1" x14ac:dyDescent="0.25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 spans="1:26" ht="15.75" customHeight="1" x14ac:dyDescent="0.25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 spans="1:26" ht="15.75" customHeight="1" x14ac:dyDescent="0.25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 spans="1:26" ht="15.75" customHeight="1" x14ac:dyDescent="0.2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 spans="1:26" ht="15.75" customHeight="1" x14ac:dyDescent="0.25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 spans="1:26" ht="15.75" customHeight="1" x14ac:dyDescent="0.25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 spans="1:26" ht="15.75" customHeight="1" x14ac:dyDescent="0.25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 spans="1:26" ht="15.75" customHeight="1" x14ac:dyDescent="0.25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 spans="1:26" ht="15.75" customHeight="1" x14ac:dyDescent="0.25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 spans="1:26" ht="15.75" customHeight="1" x14ac:dyDescent="0.25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 spans="1:26" ht="15.75" customHeight="1" x14ac:dyDescent="0.25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 spans="1:26" ht="15.75" customHeight="1" x14ac:dyDescent="0.25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 spans="1:26" ht="15.75" customHeight="1" x14ac:dyDescent="0.25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 spans="1:26" ht="15.75" customHeight="1" x14ac:dyDescent="0.2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 spans="1:26" ht="15.75" customHeight="1" x14ac:dyDescent="0.25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 spans="1:26" ht="15.75" customHeight="1" x14ac:dyDescent="0.25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 spans="1:26" ht="15.75" customHeight="1" x14ac:dyDescent="0.25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 spans="1:26" ht="15.75" customHeight="1" x14ac:dyDescent="0.25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 spans="1:26" ht="15.75" customHeight="1" x14ac:dyDescent="0.25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 spans="1:26" ht="15.75" customHeight="1" x14ac:dyDescent="0.25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 spans="1:26" ht="15.75" customHeight="1" x14ac:dyDescent="0.25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 spans="1:26" ht="15.75" customHeight="1" x14ac:dyDescent="0.25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 spans="1:26" ht="15.75" customHeight="1" x14ac:dyDescent="0.25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 spans="1:26" ht="15.75" customHeight="1" x14ac:dyDescent="0.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 spans="1:26" ht="15.75" customHeight="1" x14ac:dyDescent="0.25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 spans="1:26" ht="15.75" customHeight="1" x14ac:dyDescent="0.25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 spans="1:26" ht="15.75" customHeight="1" x14ac:dyDescent="0.25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 spans="1:26" ht="15.75" customHeight="1" x14ac:dyDescent="0.25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 spans="1:26" ht="15.75" customHeight="1" x14ac:dyDescent="0.25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 spans="1:26" ht="15.75" customHeight="1" x14ac:dyDescent="0.25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 spans="1:26" ht="15.75" customHeight="1" x14ac:dyDescent="0.25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 spans="1:26" ht="15.75" customHeight="1" x14ac:dyDescent="0.25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 spans="1:26" ht="15.75" customHeight="1" x14ac:dyDescent="0.25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 spans="1:26" ht="15.75" customHeight="1" x14ac:dyDescent="0.2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 spans="1:26" ht="15.75" customHeight="1" x14ac:dyDescent="0.25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 spans="1:26" ht="15.75" customHeight="1" x14ac:dyDescent="0.25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 spans="1:26" ht="15.75" customHeight="1" x14ac:dyDescent="0.25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 spans="1:26" ht="15.75" customHeight="1" x14ac:dyDescent="0.25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 spans="1:26" ht="15.75" customHeight="1" x14ac:dyDescent="0.25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 spans="1:26" ht="15.75" customHeight="1" x14ac:dyDescent="0.25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 spans="1:26" ht="15.75" customHeight="1" x14ac:dyDescent="0.25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 spans="1:26" ht="15.75" customHeight="1" x14ac:dyDescent="0.25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 spans="1:26" ht="15.75" customHeight="1" x14ac:dyDescent="0.25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 spans="1:26" ht="15.75" customHeight="1" x14ac:dyDescent="0.2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 spans="1:26" ht="15.75" customHeight="1" x14ac:dyDescent="0.25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 spans="1:26" ht="15.75" customHeight="1" x14ac:dyDescent="0.25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 spans="1:26" ht="15.75" customHeight="1" x14ac:dyDescent="0.25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 spans="1:26" ht="15.75" customHeight="1" x14ac:dyDescent="0.25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 spans="1:26" ht="15.75" customHeight="1" x14ac:dyDescent="0.25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 spans="1:26" ht="15.75" customHeight="1" x14ac:dyDescent="0.25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 spans="1:26" ht="15.75" customHeight="1" x14ac:dyDescent="0.25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 spans="1:26" ht="15.75" customHeight="1" x14ac:dyDescent="0.25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 spans="1:26" ht="15.75" customHeight="1" x14ac:dyDescent="0.25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 spans="1:26" ht="15.75" customHeight="1" x14ac:dyDescent="0.2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 spans="1:26" ht="15.75" customHeight="1" x14ac:dyDescent="0.25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 spans="1:26" ht="15.75" customHeight="1" x14ac:dyDescent="0.25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 spans="1:26" ht="15.75" customHeight="1" x14ac:dyDescent="0.25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 spans="1:26" ht="15.75" customHeight="1" x14ac:dyDescent="0.25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 spans="1:26" ht="15.75" customHeight="1" x14ac:dyDescent="0.25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 spans="1:26" ht="15.75" customHeight="1" x14ac:dyDescent="0.25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 spans="1:26" ht="15.75" customHeight="1" x14ac:dyDescent="0.25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 spans="1:26" ht="15.75" customHeight="1" x14ac:dyDescent="0.25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 spans="1:26" ht="15.75" customHeight="1" x14ac:dyDescent="0.25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 spans="1:26" ht="15.75" customHeight="1" x14ac:dyDescent="0.2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 spans="1:26" ht="15.75" customHeight="1" x14ac:dyDescent="0.25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 spans="1:26" ht="15.75" customHeight="1" x14ac:dyDescent="0.25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 spans="1:26" ht="15.75" customHeight="1" x14ac:dyDescent="0.25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 spans="1:26" ht="15.75" customHeight="1" x14ac:dyDescent="0.25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 spans="1:26" ht="15.75" customHeight="1" x14ac:dyDescent="0.25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 spans="1:26" ht="15.75" customHeight="1" x14ac:dyDescent="0.25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 spans="1:26" ht="15.75" customHeight="1" x14ac:dyDescent="0.25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 spans="1:26" ht="15.75" customHeight="1" x14ac:dyDescent="0.25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 spans="1:26" ht="15.75" customHeight="1" x14ac:dyDescent="0.25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 spans="1:26" ht="15.75" customHeight="1" x14ac:dyDescent="0.2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 spans="1:26" ht="15.75" customHeight="1" x14ac:dyDescent="0.25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 spans="1:26" ht="15.75" customHeight="1" x14ac:dyDescent="0.25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 spans="1:26" ht="15.75" customHeight="1" x14ac:dyDescent="0.25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 spans="1:26" ht="15.75" customHeight="1" x14ac:dyDescent="0.25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 spans="1:26" ht="15.75" customHeight="1" x14ac:dyDescent="0.25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 spans="1:26" ht="15.75" customHeight="1" x14ac:dyDescent="0.25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 spans="1:26" ht="15.75" customHeight="1" x14ac:dyDescent="0.25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 spans="1:26" ht="15.75" customHeight="1" x14ac:dyDescent="0.25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 spans="1:26" ht="15.75" customHeight="1" x14ac:dyDescent="0.25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 spans="1:26" ht="15.75" customHeight="1" x14ac:dyDescent="0.2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 spans="1:26" ht="15.75" customHeight="1" x14ac:dyDescent="0.25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 spans="1:26" ht="15.75" customHeight="1" x14ac:dyDescent="0.25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 spans="1:26" ht="15.75" customHeight="1" x14ac:dyDescent="0.25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 spans="1:26" ht="15.75" customHeight="1" x14ac:dyDescent="0.25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 spans="1:26" ht="15.75" customHeight="1" x14ac:dyDescent="0.25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 spans="1:26" ht="15.75" customHeight="1" x14ac:dyDescent="0.25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 spans="1:26" ht="15.75" customHeight="1" x14ac:dyDescent="0.25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 spans="1:26" ht="15.75" customHeight="1" x14ac:dyDescent="0.25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 spans="1:26" ht="15.75" customHeight="1" x14ac:dyDescent="0.25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 spans="1:26" ht="15.75" customHeight="1" x14ac:dyDescent="0.2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 spans="1:26" ht="15.75" customHeight="1" x14ac:dyDescent="0.25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 spans="1:26" ht="15.75" customHeight="1" x14ac:dyDescent="0.25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 spans="1:26" ht="15.75" customHeight="1" x14ac:dyDescent="0.25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 spans="1:26" ht="15.75" customHeight="1" x14ac:dyDescent="0.25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 spans="1:26" ht="15.75" customHeight="1" x14ac:dyDescent="0.25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 spans="1:26" ht="15.75" customHeight="1" x14ac:dyDescent="0.25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 spans="1:26" ht="15.75" customHeight="1" x14ac:dyDescent="0.25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 spans="1:26" ht="15.75" customHeight="1" x14ac:dyDescent="0.25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 spans="1:26" ht="15.75" customHeight="1" x14ac:dyDescent="0.25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 spans="1:26" ht="15.75" customHeight="1" x14ac:dyDescent="0.2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 spans="1:26" ht="15.75" customHeight="1" x14ac:dyDescent="0.25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 spans="1:26" ht="15.75" customHeight="1" x14ac:dyDescent="0.25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 spans="1:26" ht="15.75" customHeight="1" x14ac:dyDescent="0.25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 spans="1:26" ht="15.75" customHeight="1" x14ac:dyDescent="0.25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 spans="1:26" ht="15.75" customHeight="1" x14ac:dyDescent="0.25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 spans="1:26" ht="15.75" customHeight="1" x14ac:dyDescent="0.25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 spans="1:26" ht="15.75" customHeight="1" x14ac:dyDescent="0.25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 spans="1:26" ht="15.75" customHeight="1" x14ac:dyDescent="0.25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 spans="1:26" ht="15.75" customHeight="1" x14ac:dyDescent="0.25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 spans="1:26" ht="15.75" customHeight="1" x14ac:dyDescent="0.2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 spans="1:26" ht="15.75" customHeight="1" x14ac:dyDescent="0.25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 spans="1:26" ht="15.75" customHeight="1" x14ac:dyDescent="0.25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 spans="1:26" ht="15.75" customHeight="1" x14ac:dyDescent="0.25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 spans="1:26" ht="15.75" customHeight="1" x14ac:dyDescent="0.25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 spans="1:26" ht="15.75" customHeight="1" x14ac:dyDescent="0.25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 spans="1:26" ht="15.75" customHeight="1" x14ac:dyDescent="0.25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 spans="1:26" ht="15.75" customHeight="1" x14ac:dyDescent="0.25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 spans="1:26" ht="15.75" customHeight="1" x14ac:dyDescent="0.25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 spans="1:26" ht="15.75" customHeight="1" x14ac:dyDescent="0.25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 spans="1:26" ht="15.75" customHeight="1" x14ac:dyDescent="0.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 spans="1:26" ht="15.75" customHeight="1" x14ac:dyDescent="0.25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 spans="1:26" ht="15.75" customHeight="1" x14ac:dyDescent="0.25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 spans="1:26" ht="15.75" customHeight="1" x14ac:dyDescent="0.25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 spans="1:26" ht="15.75" customHeight="1" x14ac:dyDescent="0.25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 spans="1:26" ht="15.75" customHeight="1" x14ac:dyDescent="0.25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 spans="1:26" ht="15.75" customHeight="1" x14ac:dyDescent="0.25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 spans="1:26" ht="15.75" customHeight="1" x14ac:dyDescent="0.25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 spans="1:26" ht="15.75" customHeight="1" x14ac:dyDescent="0.25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 spans="1:26" ht="15.75" customHeight="1" x14ac:dyDescent="0.25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 spans="1:26" ht="15.75" customHeight="1" x14ac:dyDescent="0.2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 spans="1:26" ht="15.75" customHeight="1" x14ac:dyDescent="0.25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 spans="1:26" ht="15.75" customHeight="1" x14ac:dyDescent="0.25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 spans="1:26" ht="15.75" customHeight="1" x14ac:dyDescent="0.25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 spans="1:26" ht="15.75" customHeight="1" x14ac:dyDescent="0.25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 spans="1:26" ht="15.75" customHeight="1" x14ac:dyDescent="0.25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 spans="1:26" ht="15.75" customHeight="1" x14ac:dyDescent="0.25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 spans="1:26" ht="15.75" customHeight="1" x14ac:dyDescent="0.25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 spans="1:26" ht="15.75" customHeight="1" x14ac:dyDescent="0.25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 spans="1:26" ht="15.75" customHeight="1" x14ac:dyDescent="0.25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 spans="1:26" ht="15.75" customHeight="1" x14ac:dyDescent="0.2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 spans="1:26" ht="15.75" customHeight="1" x14ac:dyDescent="0.25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 spans="1:26" ht="15.75" customHeight="1" x14ac:dyDescent="0.25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 spans="1:26" ht="15.75" customHeight="1" x14ac:dyDescent="0.25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 spans="1:26" ht="15.75" customHeight="1" x14ac:dyDescent="0.25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 spans="1:26" ht="15.75" customHeight="1" x14ac:dyDescent="0.25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 spans="1:26" ht="15.75" customHeight="1" x14ac:dyDescent="0.25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 spans="1:26" ht="15.75" customHeight="1" x14ac:dyDescent="0.25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 spans="1:26" ht="15.75" customHeight="1" x14ac:dyDescent="0.25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 spans="1:26" ht="15.75" customHeight="1" x14ac:dyDescent="0.25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 spans="1:26" ht="15.75" customHeight="1" x14ac:dyDescent="0.2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 spans="1:26" ht="15.75" customHeight="1" x14ac:dyDescent="0.25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 spans="1:26" ht="15.75" customHeight="1" x14ac:dyDescent="0.25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 spans="1:26" ht="15.75" customHeight="1" x14ac:dyDescent="0.25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 spans="1:26" ht="15.75" customHeight="1" x14ac:dyDescent="0.25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 spans="1:26" ht="15.75" customHeight="1" x14ac:dyDescent="0.25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 spans="1:26" ht="15.75" customHeight="1" x14ac:dyDescent="0.25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 spans="1:26" ht="15.75" customHeight="1" x14ac:dyDescent="0.25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 spans="1:26" ht="15.75" customHeight="1" x14ac:dyDescent="0.25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 spans="1:26" ht="15.75" customHeight="1" x14ac:dyDescent="0.25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 spans="1:26" ht="15.75" customHeight="1" x14ac:dyDescent="0.2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 spans="1:26" ht="15.75" customHeight="1" x14ac:dyDescent="0.25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 spans="1:26" ht="15.75" customHeight="1" x14ac:dyDescent="0.25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 spans="1:26" ht="15.75" customHeight="1" x14ac:dyDescent="0.25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 spans="1:26" ht="15.75" customHeight="1" x14ac:dyDescent="0.25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 spans="1:26" ht="15.75" customHeight="1" x14ac:dyDescent="0.25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 spans="1:26" ht="15.75" customHeight="1" x14ac:dyDescent="0.25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 spans="1:26" ht="15.75" customHeight="1" x14ac:dyDescent="0.25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 spans="1:26" ht="15.75" customHeight="1" x14ac:dyDescent="0.25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 spans="1:26" ht="15.75" customHeight="1" x14ac:dyDescent="0.25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 spans="1:26" ht="15.75" customHeight="1" x14ac:dyDescent="0.2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 spans="1:26" ht="15.75" customHeight="1" x14ac:dyDescent="0.25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 spans="1:26" ht="15.75" customHeight="1" x14ac:dyDescent="0.25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 spans="1:26" ht="15.75" customHeight="1" x14ac:dyDescent="0.25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 spans="1:26" ht="15.75" customHeight="1" x14ac:dyDescent="0.25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 spans="1:26" ht="15.75" customHeight="1" x14ac:dyDescent="0.25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 spans="1:26" ht="15.75" customHeight="1" x14ac:dyDescent="0.25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 spans="1:26" ht="15.75" customHeight="1" x14ac:dyDescent="0.25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 spans="1:26" ht="15.75" customHeight="1" x14ac:dyDescent="0.25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 spans="1:26" ht="15.75" customHeight="1" x14ac:dyDescent="0.25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 spans="1:26" ht="15.75" customHeight="1" x14ac:dyDescent="0.2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 spans="1:26" ht="15.75" customHeight="1" x14ac:dyDescent="0.25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 spans="1:26" ht="15.75" customHeight="1" x14ac:dyDescent="0.25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 spans="1:26" ht="15.75" customHeight="1" x14ac:dyDescent="0.25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 spans="1:26" ht="15.75" customHeight="1" x14ac:dyDescent="0.25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 spans="1:26" ht="15.75" customHeight="1" x14ac:dyDescent="0.25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 spans="1:26" ht="15.75" customHeight="1" x14ac:dyDescent="0.25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 spans="1:26" ht="15.75" customHeight="1" x14ac:dyDescent="0.25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 spans="1:26" ht="15.75" customHeight="1" x14ac:dyDescent="0.25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 spans="1:26" ht="15.75" customHeight="1" x14ac:dyDescent="0.25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 spans="1:26" ht="15.75" customHeight="1" x14ac:dyDescent="0.2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 spans="1:26" ht="15.75" customHeight="1" x14ac:dyDescent="0.25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 spans="1:26" ht="15.75" customHeight="1" x14ac:dyDescent="0.25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 spans="1:26" ht="15.75" customHeight="1" x14ac:dyDescent="0.25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 spans="1:26" ht="15.75" customHeight="1" x14ac:dyDescent="0.25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 spans="1:26" ht="15.75" customHeight="1" x14ac:dyDescent="0.25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 spans="1:26" ht="15.75" customHeight="1" x14ac:dyDescent="0.25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 spans="1:26" ht="15.75" customHeight="1" x14ac:dyDescent="0.25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 spans="1:26" ht="15.75" customHeight="1" x14ac:dyDescent="0.25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 spans="1:26" ht="15.75" customHeight="1" x14ac:dyDescent="0.25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 spans="1:26" ht="15.75" customHeight="1" x14ac:dyDescent="0.2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 spans="1:26" ht="15.75" customHeight="1" x14ac:dyDescent="0.25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 spans="1:26" ht="15.75" customHeight="1" x14ac:dyDescent="0.25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 spans="1:26" ht="15.75" customHeight="1" x14ac:dyDescent="0.25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 spans="1:26" ht="15.75" customHeight="1" x14ac:dyDescent="0.25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 spans="1:26" ht="15.75" customHeight="1" x14ac:dyDescent="0.25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 spans="1:26" ht="15.75" customHeight="1" x14ac:dyDescent="0.25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 spans="1:26" ht="15.75" customHeight="1" x14ac:dyDescent="0.25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 spans="1:26" ht="15.75" customHeight="1" x14ac:dyDescent="0.25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 spans="1:26" ht="15.75" customHeight="1" x14ac:dyDescent="0.25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 spans="1:26" ht="15.75" customHeight="1" x14ac:dyDescent="0.2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 spans="1:26" ht="15.75" customHeight="1" x14ac:dyDescent="0.25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 spans="1:26" ht="15.75" customHeight="1" x14ac:dyDescent="0.25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 spans="1:26" ht="15.75" customHeight="1" x14ac:dyDescent="0.25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 spans="1:26" ht="15.75" customHeight="1" x14ac:dyDescent="0.25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 spans="1:26" ht="15.75" customHeight="1" x14ac:dyDescent="0.25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 spans="1:26" ht="15.75" customHeight="1" x14ac:dyDescent="0.25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 spans="1:26" ht="15.75" customHeight="1" x14ac:dyDescent="0.25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 spans="1:26" ht="15.75" customHeight="1" x14ac:dyDescent="0.25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 spans="1:26" ht="15.75" customHeight="1" x14ac:dyDescent="0.25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 spans="1:26" ht="15.75" customHeight="1" x14ac:dyDescent="0.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 spans="1:26" ht="15.75" customHeight="1" x14ac:dyDescent="0.25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 spans="1:26" ht="15.75" customHeight="1" x14ac:dyDescent="0.25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 spans="1:26" ht="15.75" customHeight="1" x14ac:dyDescent="0.25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 spans="1:26" ht="15.75" customHeight="1" x14ac:dyDescent="0.25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 spans="1:26" ht="15.75" customHeight="1" x14ac:dyDescent="0.25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 spans="1:26" ht="15.75" customHeight="1" x14ac:dyDescent="0.25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 spans="1:26" ht="15.75" customHeight="1" x14ac:dyDescent="0.25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 spans="1:26" ht="15.75" customHeight="1" x14ac:dyDescent="0.25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 spans="1:26" ht="15.75" customHeight="1" x14ac:dyDescent="0.25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 spans="1:26" ht="15.75" customHeight="1" x14ac:dyDescent="0.2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 spans="1:26" ht="15.75" customHeight="1" x14ac:dyDescent="0.25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 spans="1:26" ht="15.75" customHeight="1" x14ac:dyDescent="0.25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 spans="1:26" ht="15.75" customHeight="1" x14ac:dyDescent="0.25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 spans="1:26" ht="15.75" customHeight="1" x14ac:dyDescent="0.25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 spans="1:26" ht="15.75" customHeight="1" x14ac:dyDescent="0.25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 spans="1:26" ht="15.75" customHeight="1" x14ac:dyDescent="0.25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 spans="1:26" ht="15.75" customHeight="1" x14ac:dyDescent="0.25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 spans="1:26" ht="15.75" customHeight="1" x14ac:dyDescent="0.25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 spans="1:26" ht="15.75" customHeight="1" x14ac:dyDescent="0.25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 spans="1:26" ht="15.75" customHeight="1" x14ac:dyDescent="0.2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 spans="1:26" ht="15.75" customHeight="1" x14ac:dyDescent="0.25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 spans="1:26" ht="15.75" customHeight="1" x14ac:dyDescent="0.25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 spans="1:26" ht="15.75" customHeight="1" x14ac:dyDescent="0.25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 spans="1:26" ht="15.75" customHeight="1" x14ac:dyDescent="0.25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 spans="1:26" ht="15.75" customHeight="1" x14ac:dyDescent="0.25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 spans="1:26" ht="15.75" customHeight="1" x14ac:dyDescent="0.25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 spans="1:26" ht="15.75" customHeight="1" x14ac:dyDescent="0.25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 spans="1:26" ht="15.75" customHeight="1" x14ac:dyDescent="0.25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 spans="1:26" ht="15.75" customHeight="1" x14ac:dyDescent="0.25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 spans="1:26" ht="15.75" customHeight="1" x14ac:dyDescent="0.2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 spans="1:26" ht="15.75" customHeight="1" x14ac:dyDescent="0.25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 spans="1:26" ht="15.75" customHeight="1" x14ac:dyDescent="0.25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 spans="1:26" ht="15.75" customHeight="1" x14ac:dyDescent="0.25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 spans="1:26" ht="15.75" customHeight="1" x14ac:dyDescent="0.25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 spans="1:26" ht="15.75" customHeight="1" x14ac:dyDescent="0.25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 spans="1:26" ht="15.75" customHeight="1" x14ac:dyDescent="0.25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 spans="1:26" ht="15.75" customHeight="1" x14ac:dyDescent="0.25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 spans="1:26" ht="15.75" customHeight="1" x14ac:dyDescent="0.25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 spans="1:26" ht="15.75" customHeight="1" x14ac:dyDescent="0.25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 spans="1:26" ht="15.75" customHeight="1" x14ac:dyDescent="0.2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 spans="1:26" ht="15.75" customHeight="1" x14ac:dyDescent="0.25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 spans="1:26" ht="15.75" customHeight="1" x14ac:dyDescent="0.25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 spans="1:26" ht="15.75" customHeight="1" x14ac:dyDescent="0.25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 spans="1:26" ht="15.75" customHeight="1" x14ac:dyDescent="0.25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 spans="1:26" ht="15.75" customHeight="1" x14ac:dyDescent="0.25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 spans="1:26" ht="15.75" customHeight="1" x14ac:dyDescent="0.25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 spans="1:26" ht="15.75" customHeight="1" x14ac:dyDescent="0.25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 spans="1:26" ht="15.75" customHeight="1" x14ac:dyDescent="0.25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 spans="1:26" ht="15.75" customHeight="1" x14ac:dyDescent="0.25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 spans="1:26" ht="15.75" customHeight="1" x14ac:dyDescent="0.2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 spans="1:26" ht="15.75" customHeight="1" x14ac:dyDescent="0.25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 spans="1:26" ht="15.75" customHeight="1" x14ac:dyDescent="0.25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 spans="1:26" ht="15.75" customHeight="1" x14ac:dyDescent="0.25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 spans="1:26" ht="15.75" customHeight="1" x14ac:dyDescent="0.25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 spans="1:26" ht="15.75" customHeight="1" x14ac:dyDescent="0.25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 spans="1:26" ht="15.75" customHeight="1" x14ac:dyDescent="0.25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 spans="1:26" ht="15.75" customHeight="1" x14ac:dyDescent="0.25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 spans="1:26" ht="15.75" customHeight="1" x14ac:dyDescent="0.25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 spans="1:26" ht="15.75" customHeight="1" x14ac:dyDescent="0.25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 spans="1:26" ht="15.75" customHeight="1" x14ac:dyDescent="0.2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 spans="1:26" ht="15.75" customHeight="1" x14ac:dyDescent="0.25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 spans="1:26" ht="15.75" customHeight="1" x14ac:dyDescent="0.25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 spans="1:26" ht="15.75" customHeight="1" x14ac:dyDescent="0.25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 spans="1:26" ht="15.75" customHeight="1" x14ac:dyDescent="0.25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 spans="1:26" ht="15.75" customHeight="1" x14ac:dyDescent="0.25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 spans="1:26" ht="15.75" customHeight="1" x14ac:dyDescent="0.25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 spans="1:26" ht="15.75" customHeight="1" x14ac:dyDescent="0.25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 spans="1:26" ht="15.75" customHeight="1" x14ac:dyDescent="0.25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 spans="1:26" ht="15.75" customHeight="1" x14ac:dyDescent="0.25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 spans="1:26" ht="15.75" customHeight="1" x14ac:dyDescent="0.2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 spans="1:26" ht="15.75" customHeight="1" x14ac:dyDescent="0.25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 spans="1:26" ht="15.75" customHeight="1" x14ac:dyDescent="0.25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 spans="1:26" ht="15.75" customHeight="1" x14ac:dyDescent="0.25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 spans="1:26" ht="15.75" customHeight="1" x14ac:dyDescent="0.25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 spans="1:26" ht="15.75" customHeight="1" x14ac:dyDescent="0.25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 spans="1:26" ht="15.75" customHeight="1" x14ac:dyDescent="0.25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 spans="1:26" ht="15.75" customHeight="1" x14ac:dyDescent="0.25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 spans="1:26" ht="15.75" customHeight="1" x14ac:dyDescent="0.25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 spans="1:26" ht="15.75" customHeight="1" x14ac:dyDescent="0.25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 spans="1:26" ht="15.75" customHeight="1" x14ac:dyDescent="0.2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 spans="1:26" ht="15.75" customHeight="1" x14ac:dyDescent="0.25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 spans="1:26" ht="15.75" customHeight="1" x14ac:dyDescent="0.25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 spans="1:26" ht="15.75" customHeight="1" x14ac:dyDescent="0.25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 spans="1:26" ht="15.75" customHeight="1" x14ac:dyDescent="0.25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 spans="1:26" ht="15.75" customHeight="1" x14ac:dyDescent="0.25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 spans="1:26" ht="15.75" customHeight="1" x14ac:dyDescent="0.25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 spans="1:26" ht="15.75" customHeight="1" x14ac:dyDescent="0.25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 spans="1:26" ht="15.75" customHeight="1" x14ac:dyDescent="0.25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 spans="1:26" ht="15.75" customHeight="1" x14ac:dyDescent="0.25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 spans="1:26" ht="15.75" customHeight="1" x14ac:dyDescent="0.2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 spans="1:26" ht="15.75" customHeight="1" x14ac:dyDescent="0.25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 spans="1:26" ht="15.75" customHeight="1" x14ac:dyDescent="0.25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 spans="1:26" ht="15.75" customHeight="1" x14ac:dyDescent="0.25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 spans="1:26" ht="15.75" customHeight="1" x14ac:dyDescent="0.25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 spans="1:26" ht="15.75" customHeight="1" x14ac:dyDescent="0.25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 spans="1:26" ht="15.75" customHeight="1" x14ac:dyDescent="0.25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 spans="1:26" ht="15.75" customHeight="1" x14ac:dyDescent="0.25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 spans="1:26" ht="15.75" customHeight="1" x14ac:dyDescent="0.25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 spans="1:26" ht="15.75" customHeight="1" x14ac:dyDescent="0.25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 spans="1:26" ht="15.75" customHeight="1" x14ac:dyDescent="0.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 spans="1:26" ht="15.75" customHeight="1" x14ac:dyDescent="0.25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 spans="1:26" ht="15.75" customHeight="1" x14ac:dyDescent="0.25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 spans="1:26" ht="15.75" customHeight="1" x14ac:dyDescent="0.25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 spans="1:26" ht="15.75" customHeight="1" x14ac:dyDescent="0.25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 spans="1:26" ht="15.75" customHeight="1" x14ac:dyDescent="0.25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 spans="1:26" ht="15.75" customHeight="1" x14ac:dyDescent="0.25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 spans="1:26" ht="15.75" customHeight="1" x14ac:dyDescent="0.25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 spans="1:26" ht="15.75" customHeight="1" x14ac:dyDescent="0.25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 spans="1:26" ht="15.75" customHeight="1" x14ac:dyDescent="0.25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 spans="1:26" ht="15.75" customHeight="1" x14ac:dyDescent="0.2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 spans="1:26" ht="15.75" customHeight="1" x14ac:dyDescent="0.25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 spans="1:26" ht="15.75" customHeight="1" x14ac:dyDescent="0.25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 spans="1:26" ht="15.75" customHeight="1" x14ac:dyDescent="0.25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 spans="1:26" ht="15.75" customHeight="1" x14ac:dyDescent="0.25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 spans="1:26" ht="15.75" customHeight="1" x14ac:dyDescent="0.25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 spans="1:26" ht="15.75" customHeight="1" x14ac:dyDescent="0.25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 spans="1:26" ht="15.75" customHeight="1" x14ac:dyDescent="0.25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 spans="1:26" ht="15.75" customHeight="1" x14ac:dyDescent="0.25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 spans="1:26" ht="15.75" customHeight="1" x14ac:dyDescent="0.25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 spans="1:26" ht="15.75" customHeight="1" x14ac:dyDescent="0.2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 spans="1:26" ht="15.75" customHeight="1" x14ac:dyDescent="0.25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 spans="1:26" ht="15.75" customHeight="1" x14ac:dyDescent="0.25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 spans="1:26" ht="15.75" customHeight="1" x14ac:dyDescent="0.25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 spans="1:26" ht="15.75" customHeight="1" x14ac:dyDescent="0.25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 spans="1:26" ht="15.75" customHeight="1" x14ac:dyDescent="0.25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 spans="1:26" ht="15.75" customHeight="1" x14ac:dyDescent="0.25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 spans="1:26" ht="15.75" customHeight="1" x14ac:dyDescent="0.25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 spans="1:26" ht="15.75" customHeight="1" x14ac:dyDescent="0.25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 spans="1:26" ht="15.75" customHeight="1" x14ac:dyDescent="0.25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 spans="1:26" ht="15.75" customHeight="1" x14ac:dyDescent="0.2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 spans="1:26" ht="15.75" customHeight="1" x14ac:dyDescent="0.25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 spans="1:26" ht="15.75" customHeight="1" x14ac:dyDescent="0.25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 spans="1:26" ht="15.75" customHeight="1" x14ac:dyDescent="0.25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 spans="1:26" ht="15.75" customHeight="1" x14ac:dyDescent="0.25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 spans="1:26" ht="15.75" customHeight="1" x14ac:dyDescent="0.25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 spans="1:26" ht="15.75" customHeight="1" x14ac:dyDescent="0.25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 spans="1:26" ht="15.75" customHeight="1" x14ac:dyDescent="0.25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 spans="1:26" ht="15.75" customHeight="1" x14ac:dyDescent="0.25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 spans="1:26" ht="15.75" customHeight="1" x14ac:dyDescent="0.25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 spans="1:26" ht="15.75" customHeight="1" x14ac:dyDescent="0.2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 spans="1:26" ht="15.75" customHeight="1" x14ac:dyDescent="0.25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 spans="1:26" ht="15.75" customHeight="1" x14ac:dyDescent="0.25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 spans="1:26" ht="15.75" customHeight="1" x14ac:dyDescent="0.25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 spans="1:26" ht="15.75" customHeight="1" x14ac:dyDescent="0.25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 spans="1:26" ht="15.75" customHeight="1" x14ac:dyDescent="0.25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 spans="1:26" ht="15.75" customHeight="1" x14ac:dyDescent="0.25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 spans="1:26" ht="15.75" customHeight="1" x14ac:dyDescent="0.25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 spans="1:26" ht="15.75" customHeight="1" x14ac:dyDescent="0.25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 spans="1:26" ht="15.75" customHeight="1" x14ac:dyDescent="0.25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 spans="1:26" ht="15.75" customHeight="1" x14ac:dyDescent="0.2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 spans="1:26" ht="15.75" customHeight="1" x14ac:dyDescent="0.25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 spans="1:26" ht="15.75" customHeight="1" x14ac:dyDescent="0.25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 spans="1:26" ht="15.75" customHeight="1" x14ac:dyDescent="0.25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 spans="1:26" ht="15.75" customHeight="1" x14ac:dyDescent="0.25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 spans="1:26" ht="15.75" customHeight="1" x14ac:dyDescent="0.25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 spans="1:26" ht="15.75" customHeight="1" x14ac:dyDescent="0.25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 spans="1:26" ht="15.75" customHeight="1" x14ac:dyDescent="0.25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 spans="1:26" ht="15.75" customHeight="1" x14ac:dyDescent="0.25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 spans="1:26" ht="15.75" customHeight="1" x14ac:dyDescent="0.25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 spans="1:26" ht="15.75" customHeight="1" x14ac:dyDescent="0.2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 spans="1:26" ht="15.75" customHeight="1" x14ac:dyDescent="0.25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 spans="1:26" ht="15.75" customHeight="1" x14ac:dyDescent="0.25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 spans="1:26" ht="15.75" customHeight="1" x14ac:dyDescent="0.25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 spans="1:26" ht="15.75" customHeight="1" x14ac:dyDescent="0.25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 spans="1:26" ht="15.75" customHeight="1" x14ac:dyDescent="0.25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 spans="1:26" ht="15.75" customHeight="1" x14ac:dyDescent="0.25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 spans="1:26" ht="15.75" customHeight="1" x14ac:dyDescent="0.25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 spans="1:26" ht="15.75" customHeight="1" x14ac:dyDescent="0.25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 spans="1:26" ht="15.75" customHeight="1" x14ac:dyDescent="0.25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 spans="1:26" ht="15.75" customHeight="1" x14ac:dyDescent="0.2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 spans="1:26" ht="15.75" customHeight="1" x14ac:dyDescent="0.25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 spans="1:26" ht="15.75" customHeight="1" x14ac:dyDescent="0.25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 spans="1:26" ht="15.75" customHeight="1" x14ac:dyDescent="0.25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 spans="1:26" ht="15.75" customHeight="1" x14ac:dyDescent="0.25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 spans="1:26" ht="15.75" customHeight="1" x14ac:dyDescent="0.25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 spans="1:26" ht="15.75" customHeight="1" x14ac:dyDescent="0.25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 spans="1:26" ht="15.75" customHeight="1" x14ac:dyDescent="0.25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 spans="1:26" ht="15.75" customHeight="1" x14ac:dyDescent="0.25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 spans="1:26" ht="15.75" customHeight="1" x14ac:dyDescent="0.25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 spans="1:26" ht="15.75" customHeight="1" x14ac:dyDescent="0.2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 spans="1:26" ht="15.75" customHeight="1" x14ac:dyDescent="0.25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 spans="1:26" ht="15.75" customHeight="1" x14ac:dyDescent="0.25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 spans="1:26" ht="15.75" customHeight="1" x14ac:dyDescent="0.25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 spans="1:26" ht="15.75" customHeight="1" x14ac:dyDescent="0.25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 spans="1:26" ht="15.75" customHeight="1" x14ac:dyDescent="0.25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 spans="1:26" ht="15.75" customHeight="1" x14ac:dyDescent="0.25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 spans="1:26" ht="15.75" customHeight="1" x14ac:dyDescent="0.25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 spans="1:26" ht="15.75" customHeight="1" x14ac:dyDescent="0.25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 spans="1:26" ht="15.75" customHeight="1" x14ac:dyDescent="0.25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 spans="1:26" ht="15.75" customHeight="1" x14ac:dyDescent="0.2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 spans="1:26" ht="15.75" customHeight="1" x14ac:dyDescent="0.25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 spans="1:26" ht="15.75" customHeight="1" x14ac:dyDescent="0.25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 spans="1:26" ht="15.75" customHeight="1" x14ac:dyDescent="0.25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 spans="1:26" ht="15.75" customHeight="1" x14ac:dyDescent="0.25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 spans="1:26" ht="15.75" customHeight="1" x14ac:dyDescent="0.25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 spans="1:26" ht="15.75" customHeight="1" x14ac:dyDescent="0.25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 spans="1:26" ht="15.75" customHeight="1" x14ac:dyDescent="0.25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 spans="1:26" ht="15.75" customHeight="1" x14ac:dyDescent="0.25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 spans="1:26" ht="15.75" customHeight="1" x14ac:dyDescent="0.25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 spans="1:26" ht="15.75" customHeight="1" x14ac:dyDescent="0.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 spans="1:26" ht="15.75" customHeight="1" x14ac:dyDescent="0.25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 spans="1:26" ht="15.75" customHeight="1" x14ac:dyDescent="0.25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 spans="1:26" ht="15.75" customHeight="1" x14ac:dyDescent="0.25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 spans="1:26" ht="15.75" customHeight="1" x14ac:dyDescent="0.25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 spans="1:26" ht="15.75" customHeight="1" x14ac:dyDescent="0.25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 spans="1:26" ht="15.75" customHeight="1" x14ac:dyDescent="0.25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 spans="1:26" ht="15.75" customHeight="1" x14ac:dyDescent="0.25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 spans="1:26" ht="15.75" customHeight="1" x14ac:dyDescent="0.25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 spans="1:26" ht="15.75" customHeight="1" x14ac:dyDescent="0.25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 spans="1:26" ht="15.75" customHeight="1" x14ac:dyDescent="0.2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 spans="1:26" ht="15.75" customHeight="1" x14ac:dyDescent="0.25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 spans="1:26" ht="15.75" customHeight="1" x14ac:dyDescent="0.25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 spans="1:26" ht="15.75" customHeight="1" x14ac:dyDescent="0.25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 spans="1:26" ht="15.75" customHeight="1" x14ac:dyDescent="0.25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 spans="1:26" ht="15.75" customHeight="1" x14ac:dyDescent="0.25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 spans="1:26" ht="15.75" customHeight="1" x14ac:dyDescent="0.25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 spans="1:26" ht="15.75" customHeight="1" x14ac:dyDescent="0.25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 spans="1:26" ht="15.75" customHeight="1" x14ac:dyDescent="0.25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 spans="1:26" ht="15.75" customHeight="1" x14ac:dyDescent="0.25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 spans="1:26" ht="15.75" customHeight="1" x14ac:dyDescent="0.2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 spans="1:26" ht="15.75" customHeight="1" x14ac:dyDescent="0.25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 spans="1:26" ht="15.75" customHeight="1" x14ac:dyDescent="0.25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 spans="1:26" ht="15.75" customHeight="1" x14ac:dyDescent="0.25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 spans="1:26" ht="15.75" customHeight="1" x14ac:dyDescent="0.25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 spans="1:26" ht="15.75" customHeight="1" x14ac:dyDescent="0.25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 spans="1:26" ht="15.75" customHeight="1" x14ac:dyDescent="0.25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 spans="1:26" ht="15.75" customHeight="1" x14ac:dyDescent="0.25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 spans="1:26" ht="15.75" customHeight="1" x14ac:dyDescent="0.25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 spans="1:26" ht="15.75" customHeight="1" x14ac:dyDescent="0.25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 spans="1:26" ht="15.75" customHeight="1" x14ac:dyDescent="0.2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 spans="1:26" ht="15.75" customHeight="1" x14ac:dyDescent="0.25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 spans="1:26" ht="15.75" customHeight="1" x14ac:dyDescent="0.25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 spans="1:26" ht="15.75" customHeight="1" x14ac:dyDescent="0.25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 spans="1:26" ht="15.75" customHeight="1" x14ac:dyDescent="0.25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 spans="1:26" ht="15.75" customHeight="1" x14ac:dyDescent="0.25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 spans="1:26" ht="15.75" customHeight="1" x14ac:dyDescent="0.25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 spans="1:26" ht="15.75" customHeight="1" x14ac:dyDescent="0.25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 spans="1:26" ht="15.75" customHeight="1" x14ac:dyDescent="0.25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 spans="1:26" ht="15.75" customHeight="1" x14ac:dyDescent="0.25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 spans="1:26" ht="15.75" customHeight="1" x14ac:dyDescent="0.2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 spans="1:26" ht="15.75" customHeight="1" x14ac:dyDescent="0.25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 spans="1:26" ht="15.75" customHeight="1" x14ac:dyDescent="0.25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 spans="1:26" ht="15.75" customHeight="1" x14ac:dyDescent="0.25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 spans="1:26" ht="15.75" customHeight="1" x14ac:dyDescent="0.25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 spans="1:26" ht="15.75" customHeight="1" x14ac:dyDescent="0.25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 spans="1:26" ht="15.75" customHeight="1" x14ac:dyDescent="0.25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 spans="1:26" ht="15.75" customHeight="1" x14ac:dyDescent="0.25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 spans="1:26" ht="15.75" customHeight="1" x14ac:dyDescent="0.25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 spans="1:26" ht="15.75" customHeight="1" x14ac:dyDescent="0.25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 spans="1:26" ht="15.75" customHeight="1" x14ac:dyDescent="0.25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 spans="1:26" ht="15.75" customHeight="1" x14ac:dyDescent="0.25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 spans="1:26" ht="15.75" customHeight="1" x14ac:dyDescent="0.25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 spans="1:26" ht="15.75" customHeight="1" x14ac:dyDescent="0.25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  <row r="979" spans="1:26" ht="15.75" customHeight="1" x14ac:dyDescent="0.25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</row>
    <row r="980" spans="1:26" ht="15.75" customHeight="1" x14ac:dyDescent="0.25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</row>
    <row r="981" spans="1:26" ht="15.75" customHeight="1" x14ac:dyDescent="0.25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</row>
    <row r="982" spans="1:26" ht="15.75" customHeight="1" x14ac:dyDescent="0.25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</row>
    <row r="983" spans="1:26" ht="15.75" customHeight="1" x14ac:dyDescent="0.25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</row>
    <row r="984" spans="1:26" ht="15.75" customHeight="1" x14ac:dyDescent="0.25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</row>
    <row r="985" spans="1:26" ht="15.75" customHeight="1" x14ac:dyDescent="0.25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</row>
    <row r="986" spans="1:26" ht="15.75" customHeight="1" x14ac:dyDescent="0.25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</row>
    <row r="987" spans="1:26" ht="15.75" customHeight="1" x14ac:dyDescent="0.25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</row>
    <row r="988" spans="1:26" ht="15.75" customHeight="1" x14ac:dyDescent="0.25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</row>
    <row r="989" spans="1:26" ht="15.75" customHeight="1" x14ac:dyDescent="0.25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</row>
    <row r="990" spans="1:26" ht="15.75" customHeight="1" x14ac:dyDescent="0.25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</row>
    <row r="991" spans="1:26" ht="15.75" customHeight="1" x14ac:dyDescent="0.25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</row>
    <row r="992" spans="1:26" ht="15.75" customHeight="1" x14ac:dyDescent="0.25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</row>
    <row r="993" spans="1:26" ht="15.75" customHeight="1" x14ac:dyDescent="0.25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</row>
  </sheetData>
  <mergeCells count="4">
    <mergeCell ref="A3:J3"/>
    <mergeCell ref="A4:J4"/>
    <mergeCell ref="A5:J5"/>
    <mergeCell ref="A23:B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2026-07-29T00:44:39Z</dcterms:created>
  <dcterms:modified xsi:type="dcterms:W3CDTF">2026-07-29T00:45:18Z</dcterms:modified>
</cp:coreProperties>
</file>