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51" i="1" l="1"/>
  <c r="AO51" i="1"/>
  <c r="AR51" i="1" s="1"/>
  <c r="AM51" i="1"/>
  <c r="AN51" i="1" s="1"/>
  <c r="AL51" i="1"/>
  <c r="AK51" i="1"/>
  <c r="AI51" i="1"/>
  <c r="AJ51" i="1" s="1"/>
  <c r="AH51" i="1"/>
  <c r="AG51" i="1"/>
  <c r="AE51" i="1"/>
  <c r="AF51" i="1" s="1"/>
  <c r="AD51" i="1"/>
  <c r="AC51" i="1"/>
  <c r="AA51" i="1"/>
  <c r="Y51" i="1"/>
  <c r="AB51" i="1" s="1"/>
  <c r="W51" i="1"/>
  <c r="X51" i="1" s="1"/>
  <c r="U51" i="1"/>
  <c r="S51" i="1"/>
  <c r="Q51" i="1"/>
  <c r="T51" i="1" s="1"/>
  <c r="O51" i="1"/>
  <c r="P51" i="1" s="1"/>
  <c r="M51" i="1"/>
  <c r="K51" i="1"/>
  <c r="J51" i="1"/>
  <c r="I51" i="1"/>
  <c r="H51" i="1"/>
  <c r="G51" i="1"/>
  <c r="F51" i="1"/>
  <c r="E51" i="1"/>
  <c r="D51" i="1"/>
  <c r="AS45" i="1"/>
  <c r="AR45" i="1"/>
  <c r="AP45" i="1"/>
  <c r="AN45" i="1"/>
  <c r="AJ45" i="1"/>
  <c r="AF45" i="1"/>
  <c r="AB45" i="1"/>
  <c r="Z45" i="1"/>
  <c r="X45" i="1"/>
  <c r="V45" i="1"/>
  <c r="T45" i="1"/>
  <c r="R45" i="1"/>
  <c r="P45" i="1"/>
  <c r="N45" i="1"/>
  <c r="AT45" i="1" s="1"/>
  <c r="L45" i="1"/>
  <c r="C45" i="1"/>
  <c r="B45" i="1"/>
  <c r="AS44" i="1"/>
  <c r="AR44" i="1"/>
  <c r="AP44" i="1"/>
  <c r="AN44" i="1"/>
  <c r="AJ44" i="1"/>
  <c r="AF44" i="1"/>
  <c r="AB44" i="1"/>
  <c r="Z44" i="1"/>
  <c r="X44" i="1"/>
  <c r="V44" i="1"/>
  <c r="T44" i="1"/>
  <c r="R44" i="1"/>
  <c r="P44" i="1"/>
  <c r="N44" i="1"/>
  <c r="AT44" i="1" s="1"/>
  <c r="L44" i="1"/>
  <c r="C44" i="1"/>
  <c r="B44" i="1"/>
  <c r="AS43" i="1"/>
  <c r="AR43" i="1"/>
  <c r="AP43" i="1"/>
  <c r="AN43" i="1"/>
  <c r="AJ43" i="1"/>
  <c r="AF43" i="1"/>
  <c r="AB43" i="1"/>
  <c r="Z43" i="1"/>
  <c r="X43" i="1"/>
  <c r="V43" i="1"/>
  <c r="T43" i="1"/>
  <c r="R43" i="1"/>
  <c r="P43" i="1"/>
  <c r="N43" i="1"/>
  <c r="AT43" i="1" s="1"/>
  <c r="L43" i="1"/>
  <c r="C43" i="1"/>
  <c r="B43" i="1"/>
  <c r="AS42" i="1"/>
  <c r="AU42" i="1" s="1"/>
  <c r="AV42" i="1" s="1"/>
  <c r="AR42" i="1"/>
  <c r="AP42" i="1"/>
  <c r="AN42" i="1"/>
  <c r="AJ42" i="1"/>
  <c r="AF42" i="1"/>
  <c r="AB42" i="1"/>
  <c r="Z42" i="1"/>
  <c r="X42" i="1"/>
  <c r="V42" i="1"/>
  <c r="T42" i="1"/>
  <c r="R42" i="1"/>
  <c r="P42" i="1"/>
  <c r="N42" i="1"/>
  <c r="AT42" i="1" s="1"/>
  <c r="L42" i="1"/>
  <c r="C42" i="1"/>
  <c r="B42" i="1"/>
  <c r="AS41" i="1"/>
  <c r="AU41" i="1" s="1"/>
  <c r="AV41" i="1" s="1"/>
  <c r="AR41" i="1"/>
  <c r="AP41" i="1"/>
  <c r="AN41" i="1"/>
  <c r="AJ41" i="1"/>
  <c r="AF41" i="1"/>
  <c r="AB41" i="1"/>
  <c r="Z41" i="1"/>
  <c r="X41" i="1"/>
  <c r="V41" i="1"/>
  <c r="T41" i="1"/>
  <c r="R41" i="1"/>
  <c r="P41" i="1"/>
  <c r="N41" i="1"/>
  <c r="AT41" i="1" s="1"/>
  <c r="L41" i="1"/>
  <c r="C41" i="1"/>
  <c r="B41" i="1"/>
  <c r="AS40" i="1"/>
  <c r="AU40" i="1" s="1"/>
  <c r="AV40" i="1" s="1"/>
  <c r="AR40" i="1"/>
  <c r="AP40" i="1"/>
  <c r="AN40" i="1"/>
  <c r="AJ40" i="1"/>
  <c r="AF40" i="1"/>
  <c r="AB40" i="1"/>
  <c r="Z40" i="1"/>
  <c r="X40" i="1"/>
  <c r="V40" i="1"/>
  <c r="T40" i="1"/>
  <c r="R40" i="1"/>
  <c r="P40" i="1"/>
  <c r="N40" i="1"/>
  <c r="AT40" i="1" s="1"/>
  <c r="L40" i="1"/>
  <c r="C40" i="1"/>
  <c r="B40" i="1"/>
  <c r="AS39" i="1"/>
  <c r="AU39" i="1" s="1"/>
  <c r="AV39" i="1" s="1"/>
  <c r="AR39" i="1"/>
  <c r="AP39" i="1"/>
  <c r="AN39" i="1"/>
  <c r="AJ39" i="1"/>
  <c r="AF39" i="1"/>
  <c r="AB39" i="1"/>
  <c r="Z39" i="1"/>
  <c r="X39" i="1"/>
  <c r="V39" i="1"/>
  <c r="T39" i="1"/>
  <c r="R39" i="1"/>
  <c r="P39" i="1"/>
  <c r="N39" i="1"/>
  <c r="AT39" i="1" s="1"/>
  <c r="L39" i="1"/>
  <c r="C39" i="1"/>
  <c r="B39" i="1"/>
  <c r="AS38" i="1"/>
  <c r="AU38" i="1" s="1"/>
  <c r="AV38" i="1" s="1"/>
  <c r="AR38" i="1"/>
  <c r="AP38" i="1"/>
  <c r="AN38" i="1"/>
  <c r="AJ38" i="1"/>
  <c r="AF38" i="1"/>
  <c r="AB38" i="1"/>
  <c r="Z38" i="1"/>
  <c r="X38" i="1"/>
  <c r="V38" i="1"/>
  <c r="T38" i="1"/>
  <c r="R38" i="1"/>
  <c r="P38" i="1"/>
  <c r="N38" i="1"/>
  <c r="AT38" i="1" s="1"/>
  <c r="L38" i="1"/>
  <c r="C38" i="1"/>
  <c r="B38" i="1"/>
  <c r="AS37" i="1"/>
  <c r="AR37" i="1"/>
  <c r="AP37" i="1"/>
  <c r="AN37" i="1"/>
  <c r="AJ37" i="1"/>
  <c r="AF37" i="1"/>
  <c r="AB37" i="1"/>
  <c r="Z37" i="1"/>
  <c r="X37" i="1"/>
  <c r="V37" i="1"/>
  <c r="T37" i="1"/>
  <c r="R37" i="1"/>
  <c r="P37" i="1"/>
  <c r="N37" i="1"/>
  <c r="AT37" i="1" s="1"/>
  <c r="L37" i="1"/>
  <c r="C37" i="1"/>
  <c r="B37" i="1"/>
  <c r="AS36" i="1"/>
  <c r="AR36" i="1"/>
  <c r="AP36" i="1"/>
  <c r="AN36" i="1"/>
  <c r="AJ36" i="1"/>
  <c r="AF36" i="1"/>
  <c r="AB36" i="1"/>
  <c r="Z36" i="1"/>
  <c r="X36" i="1"/>
  <c r="V36" i="1"/>
  <c r="T36" i="1"/>
  <c r="R36" i="1"/>
  <c r="P36" i="1"/>
  <c r="N36" i="1"/>
  <c r="AT36" i="1" s="1"/>
  <c r="L36" i="1"/>
  <c r="C36" i="1"/>
  <c r="B36" i="1"/>
  <c r="AS35" i="1"/>
  <c r="AR35" i="1"/>
  <c r="AP35" i="1"/>
  <c r="AN35" i="1"/>
  <c r="AJ35" i="1"/>
  <c r="AF35" i="1"/>
  <c r="AB35" i="1"/>
  <c r="Z35" i="1"/>
  <c r="X35" i="1"/>
  <c r="V35" i="1"/>
  <c r="T35" i="1"/>
  <c r="R35" i="1"/>
  <c r="P35" i="1"/>
  <c r="N35" i="1"/>
  <c r="AT35" i="1" s="1"/>
  <c r="L35" i="1"/>
  <c r="C35" i="1"/>
  <c r="B35" i="1"/>
  <c r="AS34" i="1"/>
  <c r="AU34" i="1" s="1"/>
  <c r="AV34" i="1" s="1"/>
  <c r="AR34" i="1"/>
  <c r="AP34" i="1"/>
  <c r="AN34" i="1"/>
  <c r="AJ34" i="1"/>
  <c r="AF34" i="1"/>
  <c r="AB34" i="1"/>
  <c r="Z34" i="1"/>
  <c r="X34" i="1"/>
  <c r="V34" i="1"/>
  <c r="T34" i="1"/>
  <c r="R34" i="1"/>
  <c r="P34" i="1"/>
  <c r="N34" i="1"/>
  <c r="AT34" i="1" s="1"/>
  <c r="L34" i="1"/>
  <c r="C34" i="1"/>
  <c r="B34" i="1"/>
  <c r="AS33" i="1"/>
  <c r="AR33" i="1"/>
  <c r="AP33" i="1"/>
  <c r="AN33" i="1"/>
  <c r="AJ33" i="1"/>
  <c r="AF33" i="1"/>
  <c r="AB33" i="1"/>
  <c r="Z33" i="1"/>
  <c r="X33" i="1"/>
  <c r="V33" i="1"/>
  <c r="AT33" i="1" s="1"/>
  <c r="T33" i="1"/>
  <c r="R33" i="1"/>
  <c r="P33" i="1"/>
  <c r="N33" i="1"/>
  <c r="L33" i="1"/>
  <c r="C33" i="1"/>
  <c r="B33" i="1"/>
  <c r="AS32" i="1"/>
  <c r="AU32" i="1" s="1"/>
  <c r="AV32" i="1" s="1"/>
  <c r="AR32" i="1"/>
  <c r="AP32" i="1"/>
  <c r="AN32" i="1"/>
  <c r="AJ32" i="1"/>
  <c r="AF32" i="1"/>
  <c r="AB32" i="1"/>
  <c r="Z32" i="1"/>
  <c r="X32" i="1"/>
  <c r="V32" i="1"/>
  <c r="T32" i="1"/>
  <c r="R32" i="1"/>
  <c r="P32" i="1"/>
  <c r="N32" i="1"/>
  <c r="AT32" i="1" s="1"/>
  <c r="L32" i="1"/>
  <c r="C32" i="1"/>
  <c r="B32" i="1"/>
  <c r="AS31" i="1"/>
  <c r="AR31" i="1"/>
  <c r="AP31" i="1"/>
  <c r="AN31" i="1"/>
  <c r="AJ31" i="1"/>
  <c r="AF31" i="1"/>
  <c r="AB31" i="1"/>
  <c r="Z31" i="1"/>
  <c r="X31" i="1"/>
  <c r="V31" i="1"/>
  <c r="AT31" i="1" s="1"/>
  <c r="T31" i="1"/>
  <c r="R31" i="1"/>
  <c r="P31" i="1"/>
  <c r="N31" i="1"/>
  <c r="L31" i="1"/>
  <c r="C31" i="1"/>
  <c r="B31" i="1"/>
  <c r="AS30" i="1"/>
  <c r="AU30" i="1" s="1"/>
  <c r="AV30" i="1" s="1"/>
  <c r="AR30" i="1"/>
  <c r="AP30" i="1"/>
  <c r="AN30" i="1"/>
  <c r="AJ30" i="1"/>
  <c r="AF30" i="1"/>
  <c r="AB30" i="1"/>
  <c r="Z30" i="1"/>
  <c r="X30" i="1"/>
  <c r="V30" i="1"/>
  <c r="T30" i="1"/>
  <c r="R30" i="1"/>
  <c r="P30" i="1"/>
  <c r="N30" i="1"/>
  <c r="AT30" i="1" s="1"/>
  <c r="L30" i="1"/>
  <c r="C30" i="1"/>
  <c r="B30" i="1"/>
  <c r="AS29" i="1"/>
  <c r="AR29" i="1"/>
  <c r="AP29" i="1"/>
  <c r="AN29" i="1"/>
  <c r="AJ29" i="1"/>
  <c r="AF29" i="1"/>
  <c r="AB29" i="1"/>
  <c r="Z29" i="1"/>
  <c r="X29" i="1"/>
  <c r="V29" i="1"/>
  <c r="AT29" i="1" s="1"/>
  <c r="T29" i="1"/>
  <c r="R29" i="1"/>
  <c r="P29" i="1"/>
  <c r="N29" i="1"/>
  <c r="L29" i="1"/>
  <c r="C29" i="1"/>
  <c r="B29" i="1"/>
  <c r="AS28" i="1"/>
  <c r="AR28" i="1"/>
  <c r="AP28" i="1"/>
  <c r="AN28" i="1"/>
  <c r="AJ28" i="1"/>
  <c r="AF28" i="1"/>
  <c r="AB28" i="1"/>
  <c r="Z28" i="1"/>
  <c r="X28" i="1"/>
  <c r="V28" i="1"/>
  <c r="T28" i="1"/>
  <c r="R28" i="1"/>
  <c r="P28" i="1"/>
  <c r="N28" i="1"/>
  <c r="AT28" i="1" s="1"/>
  <c r="L28" i="1"/>
  <c r="C28" i="1"/>
  <c r="B28" i="1"/>
  <c r="AS27" i="1"/>
  <c r="AU27" i="1" s="1"/>
  <c r="AV27" i="1" s="1"/>
  <c r="AR27" i="1"/>
  <c r="AP27" i="1"/>
  <c r="AN27" i="1"/>
  <c r="AJ27" i="1"/>
  <c r="AF27" i="1"/>
  <c r="AB27" i="1"/>
  <c r="Z27" i="1"/>
  <c r="X27" i="1"/>
  <c r="V27" i="1"/>
  <c r="AT27" i="1" s="1"/>
  <c r="T27" i="1"/>
  <c r="R27" i="1"/>
  <c r="P27" i="1"/>
  <c r="N27" i="1"/>
  <c r="L27" i="1"/>
  <c r="C27" i="1"/>
  <c r="B27" i="1"/>
  <c r="AS26" i="1"/>
  <c r="AU26" i="1" s="1"/>
  <c r="AV26" i="1" s="1"/>
  <c r="AR26" i="1"/>
  <c r="AP26" i="1"/>
  <c r="AN26" i="1"/>
  <c r="AJ26" i="1"/>
  <c r="AF26" i="1"/>
  <c r="AB26" i="1"/>
  <c r="Z26" i="1"/>
  <c r="X26" i="1"/>
  <c r="V26" i="1"/>
  <c r="T26" i="1"/>
  <c r="R26" i="1"/>
  <c r="P26" i="1"/>
  <c r="N26" i="1"/>
  <c r="AT26" i="1" s="1"/>
  <c r="L26" i="1"/>
  <c r="C26" i="1"/>
  <c r="B26" i="1"/>
  <c r="AS25" i="1"/>
  <c r="AR25" i="1"/>
  <c r="AP25" i="1"/>
  <c r="AN25" i="1"/>
  <c r="AJ25" i="1"/>
  <c r="AF25" i="1"/>
  <c r="AB25" i="1"/>
  <c r="Z25" i="1"/>
  <c r="X25" i="1"/>
  <c r="V25" i="1"/>
  <c r="AT25" i="1" s="1"/>
  <c r="T25" i="1"/>
  <c r="R25" i="1"/>
  <c r="P25" i="1"/>
  <c r="N25" i="1"/>
  <c r="L25" i="1"/>
  <c r="C25" i="1"/>
  <c r="B25" i="1"/>
  <c r="AS24" i="1"/>
  <c r="AU24" i="1" s="1"/>
  <c r="AV24" i="1" s="1"/>
  <c r="AR24" i="1"/>
  <c r="AP24" i="1"/>
  <c r="AN24" i="1"/>
  <c r="AJ24" i="1"/>
  <c r="AF24" i="1"/>
  <c r="AB24" i="1"/>
  <c r="Z24" i="1"/>
  <c r="X24" i="1"/>
  <c r="V24" i="1"/>
  <c r="T24" i="1"/>
  <c r="R24" i="1"/>
  <c r="P24" i="1"/>
  <c r="N24" i="1"/>
  <c r="AT24" i="1" s="1"/>
  <c r="L24" i="1"/>
  <c r="C24" i="1"/>
  <c r="B24" i="1"/>
  <c r="AS23" i="1"/>
  <c r="AR23" i="1"/>
  <c r="AP23" i="1"/>
  <c r="AN23" i="1"/>
  <c r="AJ23" i="1"/>
  <c r="AF23" i="1"/>
  <c r="AB23" i="1"/>
  <c r="Z23" i="1"/>
  <c r="X23" i="1"/>
  <c r="V23" i="1"/>
  <c r="AT23" i="1" s="1"/>
  <c r="T23" i="1"/>
  <c r="R23" i="1"/>
  <c r="P23" i="1"/>
  <c r="N23" i="1"/>
  <c r="L23" i="1"/>
  <c r="C23" i="1"/>
  <c r="B23" i="1"/>
  <c r="AS22" i="1"/>
  <c r="AU22" i="1" s="1"/>
  <c r="AV22" i="1" s="1"/>
  <c r="AR22" i="1"/>
  <c r="AP22" i="1"/>
  <c r="AN22" i="1"/>
  <c r="AJ22" i="1"/>
  <c r="AF22" i="1"/>
  <c r="AB22" i="1"/>
  <c r="Z22" i="1"/>
  <c r="X22" i="1"/>
  <c r="V22" i="1"/>
  <c r="T22" i="1"/>
  <c r="R22" i="1"/>
  <c r="P22" i="1"/>
  <c r="N22" i="1"/>
  <c r="AT22" i="1" s="1"/>
  <c r="L22" i="1"/>
  <c r="C22" i="1"/>
  <c r="B22" i="1"/>
  <c r="AS21" i="1"/>
  <c r="AR21" i="1"/>
  <c r="AP21" i="1"/>
  <c r="AN21" i="1"/>
  <c r="AJ21" i="1"/>
  <c r="AF21" i="1"/>
  <c r="AB21" i="1"/>
  <c r="Z21" i="1"/>
  <c r="X21" i="1"/>
  <c r="V21" i="1"/>
  <c r="AT21" i="1" s="1"/>
  <c r="T21" i="1"/>
  <c r="R21" i="1"/>
  <c r="P21" i="1"/>
  <c r="N21" i="1"/>
  <c r="L21" i="1"/>
  <c r="C21" i="1"/>
  <c r="B21" i="1"/>
  <c r="AS20" i="1"/>
  <c r="AR20" i="1"/>
  <c r="AP20" i="1"/>
  <c r="AN20" i="1"/>
  <c r="AJ20" i="1"/>
  <c r="AF20" i="1"/>
  <c r="AB20" i="1"/>
  <c r="Z20" i="1"/>
  <c r="X20" i="1"/>
  <c r="V20" i="1"/>
  <c r="T20" i="1"/>
  <c r="R20" i="1"/>
  <c r="P20" i="1"/>
  <c r="N20" i="1"/>
  <c r="AT20" i="1" s="1"/>
  <c r="L20" i="1"/>
  <c r="C20" i="1"/>
  <c r="B20" i="1"/>
  <c r="AS19" i="1"/>
  <c r="AU19" i="1" s="1"/>
  <c r="AV19" i="1" s="1"/>
  <c r="AR19" i="1"/>
  <c r="AP19" i="1"/>
  <c r="AN19" i="1"/>
  <c r="AJ19" i="1"/>
  <c r="AF19" i="1"/>
  <c r="AB19" i="1"/>
  <c r="Z19" i="1"/>
  <c r="X19" i="1"/>
  <c r="V19" i="1"/>
  <c r="AT19" i="1" s="1"/>
  <c r="T19" i="1"/>
  <c r="R19" i="1"/>
  <c r="P19" i="1"/>
  <c r="N19" i="1"/>
  <c r="L19" i="1"/>
  <c r="C19" i="1"/>
  <c r="B19" i="1"/>
  <c r="AS18" i="1"/>
  <c r="AU18" i="1" s="1"/>
  <c r="AV18" i="1" s="1"/>
  <c r="AR18" i="1"/>
  <c r="AP18" i="1"/>
  <c r="AN18" i="1"/>
  <c r="AJ18" i="1"/>
  <c r="AF18" i="1"/>
  <c r="AB18" i="1"/>
  <c r="Z18" i="1"/>
  <c r="X18" i="1"/>
  <c r="V18" i="1"/>
  <c r="T18" i="1"/>
  <c r="R18" i="1"/>
  <c r="P18" i="1"/>
  <c r="N18" i="1"/>
  <c r="AT18" i="1" s="1"/>
  <c r="L18" i="1"/>
  <c r="C18" i="1"/>
  <c r="B18" i="1"/>
  <c r="AS17" i="1"/>
  <c r="AR17" i="1"/>
  <c r="AP17" i="1"/>
  <c r="AN17" i="1"/>
  <c r="AJ17" i="1"/>
  <c r="AF17" i="1"/>
  <c r="AB17" i="1"/>
  <c r="Z17" i="1"/>
  <c r="X17" i="1"/>
  <c r="V17" i="1"/>
  <c r="AT17" i="1" s="1"/>
  <c r="T17" i="1"/>
  <c r="R17" i="1"/>
  <c r="P17" i="1"/>
  <c r="N17" i="1"/>
  <c r="L17" i="1"/>
  <c r="C17" i="1"/>
  <c r="B17" i="1"/>
  <c r="AS16" i="1"/>
  <c r="AU16" i="1" s="1"/>
  <c r="AV16" i="1" s="1"/>
  <c r="AR16" i="1"/>
  <c r="AP16" i="1"/>
  <c r="AN16" i="1"/>
  <c r="AJ16" i="1"/>
  <c r="AF16" i="1"/>
  <c r="AB16" i="1"/>
  <c r="Z16" i="1"/>
  <c r="X16" i="1"/>
  <c r="V16" i="1"/>
  <c r="T16" i="1"/>
  <c r="P16" i="1"/>
  <c r="N16" i="1"/>
  <c r="L16" i="1"/>
  <c r="C16" i="1"/>
  <c r="B16" i="1"/>
  <c r="AS15" i="1"/>
  <c r="AR15" i="1"/>
  <c r="AP15" i="1"/>
  <c r="AN15" i="1"/>
  <c r="AJ15" i="1"/>
  <c r="AF15" i="1"/>
  <c r="AB15" i="1"/>
  <c r="Z15" i="1"/>
  <c r="X15" i="1"/>
  <c r="V15" i="1"/>
  <c r="T15" i="1"/>
  <c r="R15" i="1"/>
  <c r="AT15" i="1" s="1"/>
  <c r="AU15" i="1" s="1"/>
  <c r="AV15" i="1" s="1"/>
  <c r="P15" i="1"/>
  <c r="N15" i="1"/>
  <c r="L15" i="1"/>
  <c r="C15" i="1"/>
  <c r="B15" i="1"/>
  <c r="AS14" i="1"/>
  <c r="AR14" i="1"/>
  <c r="AP14" i="1"/>
  <c r="AN14" i="1"/>
  <c r="AJ14" i="1"/>
  <c r="AF14" i="1"/>
  <c r="AB14" i="1"/>
  <c r="Z14" i="1"/>
  <c r="AT14" i="1" s="1"/>
  <c r="AU14" i="1" s="1"/>
  <c r="AV14" i="1" s="1"/>
  <c r="X14" i="1"/>
  <c r="V14" i="1"/>
  <c r="T14" i="1"/>
  <c r="R14" i="1"/>
  <c r="P14" i="1"/>
  <c r="N14" i="1"/>
  <c r="L14" i="1"/>
  <c r="C14" i="1"/>
  <c r="B14" i="1"/>
  <c r="AS13" i="1"/>
  <c r="AR13" i="1"/>
  <c r="AP13" i="1"/>
  <c r="AN13" i="1"/>
  <c r="AJ13" i="1"/>
  <c r="AF13" i="1"/>
  <c r="AB13" i="1"/>
  <c r="Z13" i="1"/>
  <c r="X13" i="1"/>
  <c r="V13" i="1"/>
  <c r="T13" i="1"/>
  <c r="R13" i="1"/>
  <c r="AT13" i="1" s="1"/>
  <c r="AU13" i="1" s="1"/>
  <c r="AV13" i="1" s="1"/>
  <c r="P13" i="1"/>
  <c r="N13" i="1"/>
  <c r="L13" i="1"/>
  <c r="C13" i="1"/>
  <c r="B13" i="1"/>
  <c r="AT12" i="1"/>
  <c r="AU12" i="1" s="1"/>
  <c r="AS12" i="1"/>
  <c r="AS51" i="1" s="1"/>
  <c r="AR12" i="1"/>
  <c r="AP12" i="1"/>
  <c r="AP51" i="1" s="1"/>
  <c r="AN12" i="1"/>
  <c r="AJ12" i="1"/>
  <c r="AF12" i="1"/>
  <c r="AB12" i="1"/>
  <c r="Z12" i="1"/>
  <c r="Z51" i="1" s="1"/>
  <c r="X12" i="1"/>
  <c r="V12" i="1"/>
  <c r="V51" i="1" s="1"/>
  <c r="T12" i="1"/>
  <c r="R12" i="1"/>
  <c r="R51" i="1" s="1"/>
  <c r="P12" i="1"/>
  <c r="N12" i="1"/>
  <c r="N51" i="1" s="1"/>
  <c r="L12" i="1"/>
  <c r="L51" i="1" s="1"/>
  <c r="C12" i="1"/>
  <c r="B12" i="1"/>
  <c r="AU25" i="1" l="1"/>
  <c r="AV25" i="1" s="1"/>
  <c r="AU33" i="1"/>
  <c r="AV33" i="1" s="1"/>
  <c r="AU23" i="1"/>
  <c r="AV23" i="1" s="1"/>
  <c r="AU31" i="1"/>
  <c r="AV31" i="1" s="1"/>
  <c r="AU17" i="1"/>
  <c r="AV17" i="1" s="1"/>
  <c r="AU43" i="1"/>
  <c r="AV43" i="1" s="1"/>
  <c r="AU20" i="1"/>
  <c r="AV20" i="1" s="1"/>
  <c r="AU28" i="1"/>
  <c r="AV28" i="1" s="1"/>
  <c r="AU36" i="1"/>
  <c r="AV36" i="1" s="1"/>
  <c r="AU44" i="1"/>
  <c r="AV44" i="1" s="1"/>
  <c r="AU35" i="1"/>
  <c r="AV35" i="1" s="1"/>
  <c r="AV12" i="1"/>
  <c r="AU21" i="1"/>
  <c r="AV21" i="1" s="1"/>
  <c r="AU29" i="1"/>
  <c r="AV29" i="1" s="1"/>
  <c r="AU37" i="1"/>
  <c r="AV37" i="1" s="1"/>
  <c r="AU45" i="1"/>
  <c r="AV45" i="1" s="1"/>
  <c r="AT51" i="1"/>
  <c r="AU51" i="1" l="1"/>
  <c r="AV51" i="1" s="1"/>
</calcChain>
</file>

<file path=xl/sharedStrings.xml><?xml version="1.0" encoding="utf-8"?>
<sst xmlns="http://schemas.openxmlformats.org/spreadsheetml/2006/main" count="67" uniqueCount="25">
  <si>
    <t>TABEL 86</t>
  </si>
  <si>
    <t>PERSENTASE TEMPAT DAN FASILITAS UMUM( TFU) YANG DILAKUKAN PENGAWASAN MEMENUHI SYARAT IKL DAN UJI KUALITAS LINGKUNGAN MENURUT KECAMATAN DAN PUSKESMAS</t>
  </si>
  <si>
    <t>KABUPATEN KLATEN</t>
  </si>
  <si>
    <t>TAHUN 2025</t>
  </si>
  <si>
    <t>NO</t>
  </si>
  <si>
    <t>KECAMATAN</t>
  </si>
  <si>
    <t>PUSKESMAS</t>
  </si>
  <si>
    <t>TFU TERDAFTAR</t>
  </si>
  <si>
    <t>TFU YANG DILAKUKAN PENGAWASAN SESUAI STANDAR (IKL)</t>
  </si>
  <si>
    <t>SEKOLAH</t>
  </si>
  <si>
    <t>PASAR</t>
  </si>
  <si>
    <t>TERMINAL</t>
  </si>
  <si>
    <t>PELABUHAN</t>
  </si>
  <si>
    <t>BANDARA</t>
  </si>
  <si>
    <t>AKOMODASI</t>
  </si>
  <si>
    <t>TOTAL</t>
  </si>
  <si>
    <t>SARANA PENDIDIKAN</t>
  </si>
  <si>
    <t>SD/MI</t>
  </si>
  <si>
    <t>SMP/MTs</t>
  </si>
  <si>
    <t>SMA/MA</t>
  </si>
  <si>
    <t>MS</t>
  </si>
  <si>
    <t>TMS</t>
  </si>
  <si>
    <t>JUMLAH</t>
  </si>
  <si>
    <t>%</t>
  </si>
  <si>
    <t>Sumber: Pokja Kesehatan Lingkungan, Kesehatan Kerja dan Olahraga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</si>
</sst>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_);_(* \(#,##0\);_(* &quot;-&quot;_);_(@_)"/>
    <numFmt numFmtId="165" formatCode="0.0"/>
    <numFmt numFmtId="166" formatCode="_(* #,##0_);_(* \(#,##0\);_(* &quot;-&quot;??_);_(@_)"/>
  </numFmts>
  <fonts count="6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3" xfId="0" applyFont="1" applyBorder="1"/>
    <xf numFmtId="0" fontId="3" fillId="0" borderId="17" xfId="0" applyFont="1" applyBorder="1"/>
    <xf numFmtId="0" fontId="1" fillId="0" borderId="1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3" fontId="2" fillId="0" borderId="19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2" fontId="2" fillId="0" borderId="19" xfId="0" applyNumberFormat="1" applyFont="1" applyBorder="1" applyAlignment="1">
      <alignment horizontal="right" vertical="center"/>
    </xf>
    <xf numFmtId="164" fontId="2" fillId="0" borderId="19" xfId="0" applyNumberFormat="1" applyFont="1" applyBorder="1" applyAlignment="1">
      <alignment horizontal="right" vertical="center"/>
    </xf>
    <xf numFmtId="0" fontId="2" fillId="0" borderId="19" xfId="0" quotePrefix="1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165" fontId="2" fillId="0" borderId="19" xfId="0" applyNumberFormat="1" applyFont="1" applyBorder="1" applyAlignment="1">
      <alignment horizontal="right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5" fillId="0" borderId="0" xfId="0" applyFont="1"/>
    <xf numFmtId="0" fontId="2" fillId="0" borderId="9" xfId="0" applyFont="1" applyBorder="1" applyAlignment="1">
      <alignment vertical="center"/>
    </xf>
    <xf numFmtId="166" fontId="2" fillId="0" borderId="19" xfId="0" applyNumberFormat="1" applyFont="1" applyBorder="1" applyAlignment="1">
      <alignment horizontal="right" vertical="center"/>
    </xf>
    <xf numFmtId="0" fontId="2" fillId="0" borderId="17" xfId="0" applyFont="1" applyBorder="1" applyAlignment="1">
      <alignment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17" xfId="0" applyNumberFormat="1" applyFont="1" applyBorder="1" applyAlignment="1">
      <alignment horizontal="right" vertical="center"/>
    </xf>
    <xf numFmtId="165" fontId="2" fillId="0" borderId="5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6" fontId="2" fillId="0" borderId="5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3" fontId="1" fillId="0" borderId="24" xfId="0" applyNumberFormat="1" applyFont="1" applyBorder="1" applyAlignment="1">
      <alignment horizontal="right" vertical="center"/>
    </xf>
    <xf numFmtId="2" fontId="1" fillId="0" borderId="24" xfId="0" applyNumberFormat="1" applyFont="1" applyBorder="1" applyAlignment="1">
      <alignment horizontal="right" vertical="center"/>
    </xf>
    <xf numFmtId="2" fontId="1" fillId="0" borderId="23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horizontal="right" vertical="center"/>
    </xf>
    <xf numFmtId="0" fontId="2" fillId="0" borderId="2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014"/>
  <sheetViews>
    <sheetView tabSelected="1" zoomScale="68" zoomScaleNormal="68" workbookViewId="0">
      <selection activeCell="A3" sqref="A3:AV3"/>
    </sheetView>
  </sheetViews>
  <sheetFormatPr defaultColWidth="14.42578125" defaultRowHeight="15" x14ac:dyDescent="0.25"/>
  <cols>
    <col min="1" max="1" width="6.42578125" customWidth="1"/>
    <col min="2" max="2" width="21.7109375" customWidth="1"/>
    <col min="3" max="3" width="27.7109375" bestFit="1" customWidth="1"/>
    <col min="4" max="4" width="13.42578125" customWidth="1"/>
    <col min="5" max="6" width="12.28515625" customWidth="1"/>
    <col min="7" max="7" width="15.140625" customWidth="1"/>
    <col min="8" max="8" width="13" customWidth="1"/>
    <col min="9" max="9" width="17.28515625" customWidth="1"/>
    <col min="10" max="10" width="12.7109375" customWidth="1"/>
    <col min="11" max="11" width="16.28515625" customWidth="1"/>
    <col min="12" max="14" width="9.7109375" customWidth="1"/>
    <col min="15" max="15" width="11.140625" customWidth="1"/>
    <col min="16" max="18" width="9.7109375" customWidth="1"/>
    <col min="19" max="19" width="11.140625" customWidth="1"/>
    <col min="20" max="22" width="9.7109375" customWidth="1"/>
    <col min="23" max="23" width="10.7109375" customWidth="1"/>
    <col min="24" max="26" width="9.7109375" customWidth="1"/>
    <col min="27" max="27" width="11.42578125" customWidth="1"/>
    <col min="28" max="30" width="9.7109375" customWidth="1"/>
    <col min="31" max="31" width="10.7109375" customWidth="1"/>
    <col min="32" max="34" width="9.7109375" customWidth="1"/>
    <col min="35" max="35" width="11.7109375" customWidth="1"/>
    <col min="36" max="38" width="9.7109375" customWidth="1"/>
    <col min="39" max="39" width="11.42578125" customWidth="1"/>
    <col min="40" max="42" width="9.7109375" customWidth="1"/>
    <col min="43" max="43" width="11.7109375" customWidth="1"/>
    <col min="44" max="56" width="9.7109375" customWidth="1"/>
  </cols>
  <sheetData>
    <row r="1" spans="1:5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</row>
    <row r="3" spans="1:56" ht="15.75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2"/>
      <c r="AX3" s="2"/>
      <c r="AY3" s="2"/>
      <c r="AZ3" s="2"/>
      <c r="BA3" s="2"/>
      <c r="BB3" s="2"/>
      <c r="BC3" s="2"/>
      <c r="BD3" s="2"/>
    </row>
    <row r="4" spans="1:56" ht="15.75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2"/>
      <c r="AX4" s="2"/>
      <c r="AY4" s="2"/>
      <c r="AZ4" s="2"/>
      <c r="BA4" s="2"/>
      <c r="BB4" s="2"/>
      <c r="BC4" s="2"/>
      <c r="BD4" s="2"/>
    </row>
    <row r="5" spans="1:56" ht="15.75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2"/>
      <c r="AX5" s="2"/>
      <c r="AY5" s="2"/>
      <c r="AZ5" s="2"/>
      <c r="BA5" s="2"/>
      <c r="BB5" s="2"/>
      <c r="BC5" s="2"/>
      <c r="BD5" s="2"/>
    </row>
    <row r="6" spans="1:56" ht="15.75" thickBo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2"/>
      <c r="AX6" s="2"/>
      <c r="AY6" s="2"/>
      <c r="AZ6" s="2"/>
      <c r="BA6" s="2"/>
      <c r="BB6" s="2"/>
      <c r="BC6" s="2"/>
      <c r="BD6" s="2"/>
    </row>
    <row r="7" spans="1:56" x14ac:dyDescent="0.25">
      <c r="A7" s="6" t="s">
        <v>4</v>
      </c>
      <c r="B7" s="6" t="s">
        <v>5</v>
      </c>
      <c r="C7" s="6" t="s">
        <v>6</v>
      </c>
      <c r="D7" s="7" t="s">
        <v>7</v>
      </c>
      <c r="E7" s="8"/>
      <c r="F7" s="8"/>
      <c r="G7" s="8"/>
      <c r="H7" s="8"/>
      <c r="I7" s="8"/>
      <c r="J7" s="8"/>
      <c r="K7" s="8"/>
      <c r="L7" s="9"/>
      <c r="M7" s="10" t="s">
        <v>8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2"/>
      <c r="AW7" s="2"/>
      <c r="AX7" s="2"/>
      <c r="AY7" s="2"/>
      <c r="AZ7" s="2"/>
      <c r="BA7" s="2"/>
      <c r="BB7" s="2"/>
      <c r="BC7" s="2"/>
      <c r="BD7" s="2"/>
    </row>
    <row r="8" spans="1:56" x14ac:dyDescent="0.25">
      <c r="A8" s="13"/>
      <c r="B8" s="13"/>
      <c r="C8" s="13"/>
      <c r="D8" s="14" t="s">
        <v>9</v>
      </c>
      <c r="E8" s="15"/>
      <c r="F8" s="15"/>
      <c r="G8" s="16" t="s">
        <v>10</v>
      </c>
      <c r="H8" s="16" t="s">
        <v>11</v>
      </c>
      <c r="I8" s="16" t="s">
        <v>12</v>
      </c>
      <c r="J8" s="16" t="s">
        <v>13</v>
      </c>
      <c r="K8" s="16" t="s">
        <v>14</v>
      </c>
      <c r="L8" s="16" t="s">
        <v>15</v>
      </c>
      <c r="M8" s="17" t="s">
        <v>16</v>
      </c>
      <c r="N8" s="18"/>
      <c r="O8" s="18"/>
      <c r="P8" s="18"/>
      <c r="Q8" s="18"/>
      <c r="R8" s="18"/>
      <c r="S8" s="18"/>
      <c r="T8" s="18"/>
      <c r="U8" s="18"/>
      <c r="V8" s="18"/>
      <c r="W8" s="18"/>
      <c r="X8" s="19"/>
      <c r="Y8" s="14" t="s">
        <v>10</v>
      </c>
      <c r="Z8" s="15"/>
      <c r="AA8" s="15"/>
      <c r="AB8" s="20"/>
      <c r="AC8" s="14" t="s">
        <v>11</v>
      </c>
      <c r="AD8" s="15"/>
      <c r="AE8" s="15"/>
      <c r="AF8" s="20"/>
      <c r="AG8" s="14" t="s">
        <v>12</v>
      </c>
      <c r="AH8" s="15"/>
      <c r="AI8" s="15"/>
      <c r="AJ8" s="20"/>
      <c r="AK8" s="14" t="s">
        <v>13</v>
      </c>
      <c r="AL8" s="15"/>
      <c r="AM8" s="15"/>
      <c r="AN8" s="20"/>
      <c r="AO8" s="14" t="s">
        <v>14</v>
      </c>
      <c r="AP8" s="15"/>
      <c r="AQ8" s="15"/>
      <c r="AR8" s="20"/>
      <c r="AS8" s="14" t="s">
        <v>15</v>
      </c>
      <c r="AT8" s="15"/>
      <c r="AU8" s="15"/>
      <c r="AV8" s="20"/>
      <c r="AW8" s="2"/>
      <c r="AX8" s="2"/>
      <c r="AY8" s="2"/>
      <c r="AZ8" s="2"/>
      <c r="BA8" s="2"/>
      <c r="BB8" s="2"/>
      <c r="BC8" s="2"/>
      <c r="BD8" s="2"/>
    </row>
    <row r="9" spans="1:56" x14ac:dyDescent="0.25">
      <c r="A9" s="13"/>
      <c r="B9" s="13"/>
      <c r="C9" s="13"/>
      <c r="D9" s="21"/>
      <c r="E9" s="8"/>
      <c r="F9" s="8"/>
      <c r="G9" s="13"/>
      <c r="H9" s="13"/>
      <c r="I9" s="13"/>
      <c r="J9" s="13"/>
      <c r="K9" s="13"/>
      <c r="L9" s="13"/>
      <c r="M9" s="17" t="s">
        <v>17</v>
      </c>
      <c r="N9" s="18"/>
      <c r="O9" s="18"/>
      <c r="P9" s="19"/>
      <c r="Q9" s="17" t="s">
        <v>18</v>
      </c>
      <c r="R9" s="18"/>
      <c r="S9" s="18"/>
      <c r="T9" s="19"/>
      <c r="U9" s="17" t="s">
        <v>19</v>
      </c>
      <c r="V9" s="18"/>
      <c r="W9" s="18"/>
      <c r="X9" s="19"/>
      <c r="Y9" s="21"/>
      <c r="Z9" s="8"/>
      <c r="AA9" s="8"/>
      <c r="AB9" s="9"/>
      <c r="AC9" s="21"/>
      <c r="AD9" s="8"/>
      <c r="AE9" s="8"/>
      <c r="AF9" s="9"/>
      <c r="AG9" s="21"/>
      <c r="AH9" s="8"/>
      <c r="AI9" s="8"/>
      <c r="AJ9" s="9"/>
      <c r="AK9" s="21"/>
      <c r="AL9" s="8"/>
      <c r="AM9" s="8"/>
      <c r="AN9" s="9"/>
      <c r="AO9" s="21"/>
      <c r="AP9" s="8"/>
      <c r="AQ9" s="8"/>
      <c r="AR9" s="9"/>
      <c r="AS9" s="21"/>
      <c r="AT9" s="8"/>
      <c r="AU9" s="8"/>
      <c r="AV9" s="9"/>
      <c r="AW9" s="2"/>
      <c r="AX9" s="2"/>
      <c r="AY9" s="2"/>
      <c r="AZ9" s="2"/>
      <c r="BA9" s="2"/>
      <c r="BB9" s="2"/>
      <c r="BC9" s="2"/>
      <c r="BD9" s="2"/>
    </row>
    <row r="10" spans="1:56" ht="31.5" x14ac:dyDescent="0.25">
      <c r="A10" s="22"/>
      <c r="B10" s="22"/>
      <c r="C10" s="22"/>
      <c r="D10" s="23" t="s">
        <v>17</v>
      </c>
      <c r="E10" s="23" t="s">
        <v>18</v>
      </c>
      <c r="F10" s="23" t="s">
        <v>19</v>
      </c>
      <c r="G10" s="22"/>
      <c r="H10" s="22"/>
      <c r="I10" s="22"/>
      <c r="J10" s="22"/>
      <c r="K10" s="22"/>
      <c r="L10" s="22"/>
      <c r="M10" s="23" t="s">
        <v>20</v>
      </c>
      <c r="N10" s="23" t="s">
        <v>21</v>
      </c>
      <c r="O10" s="23" t="s">
        <v>22</v>
      </c>
      <c r="P10" s="23" t="s">
        <v>23</v>
      </c>
      <c r="Q10" s="23" t="s">
        <v>20</v>
      </c>
      <c r="R10" s="23" t="s">
        <v>21</v>
      </c>
      <c r="S10" s="23" t="s">
        <v>22</v>
      </c>
      <c r="T10" s="23" t="s">
        <v>23</v>
      </c>
      <c r="U10" s="23" t="s">
        <v>20</v>
      </c>
      <c r="V10" s="23" t="s">
        <v>21</v>
      </c>
      <c r="W10" s="23" t="s">
        <v>22</v>
      </c>
      <c r="X10" s="23" t="s">
        <v>23</v>
      </c>
      <c r="Y10" s="23" t="s">
        <v>20</v>
      </c>
      <c r="Z10" s="23" t="s">
        <v>21</v>
      </c>
      <c r="AA10" s="23" t="s">
        <v>22</v>
      </c>
      <c r="AB10" s="23" t="s">
        <v>23</v>
      </c>
      <c r="AC10" s="23" t="s">
        <v>20</v>
      </c>
      <c r="AD10" s="23" t="s">
        <v>21</v>
      </c>
      <c r="AE10" s="23" t="s">
        <v>22</v>
      </c>
      <c r="AF10" s="23" t="s">
        <v>23</v>
      </c>
      <c r="AG10" s="23" t="s">
        <v>20</v>
      </c>
      <c r="AH10" s="23" t="s">
        <v>21</v>
      </c>
      <c r="AI10" s="23" t="s">
        <v>22</v>
      </c>
      <c r="AJ10" s="23" t="s">
        <v>23</v>
      </c>
      <c r="AK10" s="23" t="s">
        <v>20</v>
      </c>
      <c r="AL10" s="23" t="s">
        <v>21</v>
      </c>
      <c r="AM10" s="23" t="s">
        <v>22</v>
      </c>
      <c r="AN10" s="23" t="s">
        <v>23</v>
      </c>
      <c r="AO10" s="23" t="s">
        <v>20</v>
      </c>
      <c r="AP10" s="23" t="s">
        <v>21</v>
      </c>
      <c r="AQ10" s="23" t="s">
        <v>22</v>
      </c>
      <c r="AR10" s="23" t="s">
        <v>23</v>
      </c>
      <c r="AS10" s="23" t="s">
        <v>20</v>
      </c>
      <c r="AT10" s="23" t="s">
        <v>21</v>
      </c>
      <c r="AU10" s="23" t="s">
        <v>22</v>
      </c>
      <c r="AV10" s="23" t="s">
        <v>23</v>
      </c>
      <c r="AW10" s="2"/>
      <c r="AX10" s="2"/>
      <c r="AY10" s="2"/>
      <c r="AZ10" s="2"/>
      <c r="BA10" s="2"/>
      <c r="BB10" s="2"/>
      <c r="BC10" s="2"/>
      <c r="BD10" s="2"/>
    </row>
    <row r="11" spans="1:56" x14ac:dyDescent="0.25">
      <c r="A11" s="24">
        <v>1</v>
      </c>
      <c r="B11" s="25">
        <v>2</v>
      </c>
      <c r="C11" s="25">
        <v>3</v>
      </c>
      <c r="D11" s="24">
        <v>4</v>
      </c>
      <c r="E11" s="24">
        <v>5</v>
      </c>
      <c r="F11" s="24">
        <v>6</v>
      </c>
      <c r="G11" s="24">
        <v>7</v>
      </c>
      <c r="H11" s="24">
        <v>8</v>
      </c>
      <c r="I11" s="24">
        <v>9</v>
      </c>
      <c r="J11" s="24">
        <v>10</v>
      </c>
      <c r="K11" s="24">
        <v>11</v>
      </c>
      <c r="L11" s="24">
        <v>12</v>
      </c>
      <c r="M11" s="24">
        <v>13</v>
      </c>
      <c r="N11" s="24">
        <v>14</v>
      </c>
      <c r="O11" s="24">
        <v>15</v>
      </c>
      <c r="P11" s="24">
        <v>16</v>
      </c>
      <c r="Q11" s="24">
        <v>17</v>
      </c>
      <c r="R11" s="24">
        <v>18</v>
      </c>
      <c r="S11" s="24">
        <v>19</v>
      </c>
      <c r="T11" s="24">
        <v>20</v>
      </c>
      <c r="U11" s="24">
        <v>21</v>
      </c>
      <c r="V11" s="24">
        <v>22</v>
      </c>
      <c r="W11" s="24">
        <v>23</v>
      </c>
      <c r="X11" s="24">
        <v>24</v>
      </c>
      <c r="Y11" s="24">
        <v>25</v>
      </c>
      <c r="Z11" s="24">
        <v>26</v>
      </c>
      <c r="AA11" s="24">
        <v>27</v>
      </c>
      <c r="AB11" s="24">
        <v>28</v>
      </c>
      <c r="AC11" s="24">
        <v>29</v>
      </c>
      <c r="AD11" s="24">
        <v>30</v>
      </c>
      <c r="AE11" s="24">
        <v>31</v>
      </c>
      <c r="AF11" s="24">
        <v>32</v>
      </c>
      <c r="AG11" s="24">
        <v>33</v>
      </c>
      <c r="AH11" s="24">
        <v>34</v>
      </c>
      <c r="AI11" s="24">
        <v>35</v>
      </c>
      <c r="AJ11" s="24">
        <v>36</v>
      </c>
      <c r="AK11" s="24">
        <v>37</v>
      </c>
      <c r="AL11" s="24">
        <v>38</v>
      </c>
      <c r="AM11" s="24">
        <v>39</v>
      </c>
      <c r="AN11" s="24">
        <v>40</v>
      </c>
      <c r="AO11" s="24">
        <v>41</v>
      </c>
      <c r="AP11" s="24">
        <v>42</v>
      </c>
      <c r="AQ11" s="24">
        <v>43</v>
      </c>
      <c r="AR11" s="24">
        <v>44</v>
      </c>
      <c r="AS11" s="24">
        <v>45</v>
      </c>
      <c r="AT11" s="24">
        <v>46</v>
      </c>
      <c r="AU11" s="24">
        <v>47</v>
      </c>
      <c r="AV11" s="24">
        <v>48</v>
      </c>
      <c r="AW11" s="2"/>
      <c r="AX11" s="2"/>
      <c r="AY11" s="2"/>
      <c r="AZ11" s="2"/>
      <c r="BA11" s="2"/>
      <c r="BB11" s="2"/>
      <c r="BC11" s="2"/>
      <c r="BD11" s="2"/>
    </row>
    <row r="12" spans="1:56" x14ac:dyDescent="0.25">
      <c r="A12" s="26">
        <v>1</v>
      </c>
      <c r="B12" s="27" t="str">
        <f>'[1]11'!B9</f>
        <v>Prambanan</v>
      </c>
      <c r="C12" s="28" t="str">
        <f>'[1]11'!C9</f>
        <v>Puskesmas Prambanan</v>
      </c>
      <c r="D12" s="29">
        <v>15</v>
      </c>
      <c r="E12" s="29">
        <v>2</v>
      </c>
      <c r="F12" s="29">
        <v>0</v>
      </c>
      <c r="G12" s="29">
        <v>1</v>
      </c>
      <c r="H12" s="29">
        <v>0</v>
      </c>
      <c r="I12" s="29">
        <v>0</v>
      </c>
      <c r="J12" s="29">
        <v>0</v>
      </c>
      <c r="K12" s="29">
        <v>0</v>
      </c>
      <c r="L12" s="30">
        <f t="shared" ref="L12:L45" si="0">SUM(D12:K12)</f>
        <v>18</v>
      </c>
      <c r="M12" s="29">
        <v>15</v>
      </c>
      <c r="N12" s="29">
        <f>D12-M12</f>
        <v>0</v>
      </c>
      <c r="O12" s="29">
        <v>15</v>
      </c>
      <c r="P12" s="31">
        <f t="shared" ref="P12:P45" si="1">M12/O12*100</f>
        <v>100</v>
      </c>
      <c r="Q12" s="29">
        <v>2</v>
      </c>
      <c r="R12" s="29">
        <f>S12-Q12</f>
        <v>0</v>
      </c>
      <c r="S12" s="32">
        <v>2</v>
      </c>
      <c r="T12" s="31">
        <f t="shared" ref="T12:T45" si="2">Q12/S12*100</f>
        <v>100</v>
      </c>
      <c r="U12" s="29">
        <v>0</v>
      </c>
      <c r="V12" s="29">
        <f>W12-U12</f>
        <v>0</v>
      </c>
      <c r="W12" s="33">
        <v>0</v>
      </c>
      <c r="X12" s="31">
        <f>IFERROR(U12/W12*100,0)</f>
        <v>0</v>
      </c>
      <c r="Y12" s="29">
        <v>1</v>
      </c>
      <c r="Z12" s="29">
        <f>AA12-Y12</f>
        <v>0</v>
      </c>
      <c r="AA12" s="34">
        <v>1</v>
      </c>
      <c r="AB12" s="31">
        <f t="shared" ref="AB12" si="3">Y12/AA12*100</f>
        <v>100</v>
      </c>
      <c r="AC12" s="34">
        <v>0</v>
      </c>
      <c r="AD12" s="34">
        <v>0</v>
      </c>
      <c r="AE12" s="34">
        <v>0</v>
      </c>
      <c r="AF12" s="31">
        <f>IFERROR(AC12/AE12*100,0)</f>
        <v>0</v>
      </c>
      <c r="AG12" s="29">
        <v>0</v>
      </c>
      <c r="AH12" s="29">
        <v>0</v>
      </c>
      <c r="AI12" s="29">
        <v>0</v>
      </c>
      <c r="AJ12" s="35">
        <f>IFERROR(AG12/AI12*100,0)</f>
        <v>0</v>
      </c>
      <c r="AK12" s="29">
        <v>0</v>
      </c>
      <c r="AL12" s="29">
        <v>0</v>
      </c>
      <c r="AM12" s="29">
        <v>0</v>
      </c>
      <c r="AN12" s="35">
        <f>IFERROR(AK12/AM12*100,0)</f>
        <v>0</v>
      </c>
      <c r="AO12" s="34">
        <v>0</v>
      </c>
      <c r="AP12" s="34">
        <f>AQ12-AO12</f>
        <v>0</v>
      </c>
      <c r="AQ12" s="34">
        <v>0</v>
      </c>
      <c r="AR12" s="35">
        <f>IFERROR(AO12/AQ12*100,0)</f>
        <v>0</v>
      </c>
      <c r="AS12" s="34">
        <f>Y12+AC12+AG12+AK12+AO12</f>
        <v>1</v>
      </c>
      <c r="AT12" s="34">
        <f>N12+R12+V12+Z12+AD12+AH12+AL12+AP12</f>
        <v>0</v>
      </c>
      <c r="AU12" s="34">
        <f>AS12+AT12</f>
        <v>1</v>
      </c>
      <c r="AV12" s="31">
        <f t="shared" ref="AV12" si="4">AS12/AU12*100</f>
        <v>100</v>
      </c>
      <c r="AW12" s="2"/>
      <c r="AX12" s="2"/>
      <c r="AY12" s="2"/>
      <c r="AZ12" s="2"/>
      <c r="BA12" s="2"/>
      <c r="BB12" s="2"/>
      <c r="BC12" s="2"/>
      <c r="BD12" s="2"/>
    </row>
    <row r="13" spans="1:56" x14ac:dyDescent="0.25">
      <c r="A13" s="36">
        <v>2</v>
      </c>
      <c r="B13" s="27" t="str">
        <f>'[1]11'!B10</f>
        <v>Prambanan</v>
      </c>
      <c r="C13" s="37" t="str">
        <f>'[1]11'!C10</f>
        <v>Puskesmas Kebondalem Lor</v>
      </c>
      <c r="D13" s="29">
        <v>14</v>
      </c>
      <c r="E13" s="29">
        <v>2</v>
      </c>
      <c r="F13" s="29">
        <v>4</v>
      </c>
      <c r="G13" s="29">
        <v>3</v>
      </c>
      <c r="H13" s="29">
        <v>0</v>
      </c>
      <c r="I13" s="29">
        <v>0</v>
      </c>
      <c r="J13" s="29">
        <v>0</v>
      </c>
      <c r="K13" s="29">
        <v>0</v>
      </c>
      <c r="L13" s="30">
        <f t="shared" si="0"/>
        <v>23</v>
      </c>
      <c r="M13" s="29">
        <v>14</v>
      </c>
      <c r="N13" s="29">
        <f t="shared" ref="N13:N45" si="5">D13-M13</f>
        <v>0</v>
      </c>
      <c r="O13" s="29">
        <v>14</v>
      </c>
      <c r="P13" s="31">
        <f t="shared" si="1"/>
        <v>100</v>
      </c>
      <c r="Q13" s="29">
        <v>2</v>
      </c>
      <c r="R13" s="29">
        <f t="shared" ref="R13:R45" si="6">S13-Q13</f>
        <v>0</v>
      </c>
      <c r="S13" s="32">
        <v>2</v>
      </c>
      <c r="T13" s="31">
        <f t="shared" si="2"/>
        <v>100</v>
      </c>
      <c r="U13" s="29">
        <v>3</v>
      </c>
      <c r="V13" s="29">
        <f t="shared" ref="V13:V45" si="7">W13-U13</f>
        <v>1</v>
      </c>
      <c r="W13" s="34">
        <v>4</v>
      </c>
      <c r="X13" s="31">
        <f>IFERROR(U13/W13*100,0)</f>
        <v>75</v>
      </c>
      <c r="Y13" s="29">
        <v>2</v>
      </c>
      <c r="Z13" s="29">
        <f t="shared" ref="Z13:Z45" si="8">AA13-Y13</f>
        <v>1</v>
      </c>
      <c r="AA13" s="34">
        <v>3</v>
      </c>
      <c r="AB13" s="31">
        <f>IFERROR(Y13/AA13*100,0)</f>
        <v>66.666666666666657</v>
      </c>
      <c r="AC13" s="34">
        <v>0</v>
      </c>
      <c r="AD13" s="34">
        <v>0</v>
      </c>
      <c r="AE13" s="34">
        <v>0</v>
      </c>
      <c r="AF13" s="31">
        <f>IFERROR(AC13/AE13*100,0)</f>
        <v>0</v>
      </c>
      <c r="AG13" s="29">
        <v>0</v>
      </c>
      <c r="AH13" s="29">
        <v>0</v>
      </c>
      <c r="AI13" s="29">
        <v>0</v>
      </c>
      <c r="AJ13" s="35">
        <f>IFERROR(AG13/AI13*100,0)</f>
        <v>0</v>
      </c>
      <c r="AK13" s="29">
        <v>0</v>
      </c>
      <c r="AL13" s="29">
        <v>0</v>
      </c>
      <c r="AM13" s="29">
        <v>0</v>
      </c>
      <c r="AN13" s="35">
        <f>IFERROR(AK13/AM13*100,0)</f>
        <v>0</v>
      </c>
      <c r="AO13" s="34">
        <v>0</v>
      </c>
      <c r="AP13" s="34">
        <f t="shared" ref="AP13:AP45" si="9">AQ13-AO13</f>
        <v>0</v>
      </c>
      <c r="AQ13" s="34">
        <v>0</v>
      </c>
      <c r="AR13" s="35">
        <f>IFERROR(AO13/AQ13*100,0)</f>
        <v>0</v>
      </c>
      <c r="AS13" s="34">
        <f t="shared" ref="AS13:AS45" si="10">Y13+AC13+AG13+AK13+AO13</f>
        <v>2</v>
      </c>
      <c r="AT13" s="34">
        <f t="shared" ref="AT13:AT45" si="11">N13+R13+V13+Z13+AD13+AH13+AL13+AP13</f>
        <v>2</v>
      </c>
      <c r="AU13" s="34">
        <f t="shared" ref="AU13:AU45" si="12">AS13+AT13</f>
        <v>4</v>
      </c>
      <c r="AV13" s="31">
        <f>IFERROR(AS13/AU13*100,0)</f>
        <v>50</v>
      </c>
      <c r="AW13" s="2"/>
      <c r="AX13" s="2"/>
      <c r="AY13" s="2"/>
      <c r="AZ13" s="2"/>
      <c r="BA13" s="2"/>
      <c r="BB13" s="2"/>
      <c r="BC13" s="2"/>
      <c r="BD13" s="2"/>
    </row>
    <row r="14" spans="1:56" x14ac:dyDescent="0.25">
      <c r="A14" s="36">
        <v>3</v>
      </c>
      <c r="B14" s="38" t="str">
        <f>'[1]11'!B11</f>
        <v>Gantiwarno</v>
      </c>
      <c r="C14" s="37" t="str">
        <f>'[1]11'!C11</f>
        <v>Puskesmas Gantiwarno</v>
      </c>
      <c r="D14" s="29">
        <v>27</v>
      </c>
      <c r="E14" s="29">
        <v>7</v>
      </c>
      <c r="F14" s="29">
        <v>4</v>
      </c>
      <c r="G14" s="29">
        <v>4</v>
      </c>
      <c r="H14" s="29">
        <v>0</v>
      </c>
      <c r="I14" s="29">
        <v>0</v>
      </c>
      <c r="J14" s="29">
        <v>0</v>
      </c>
      <c r="K14" s="29">
        <v>0</v>
      </c>
      <c r="L14" s="30">
        <f t="shared" si="0"/>
        <v>42</v>
      </c>
      <c r="M14" s="29">
        <v>27</v>
      </c>
      <c r="N14" s="29">
        <f t="shared" si="5"/>
        <v>0</v>
      </c>
      <c r="O14" s="29">
        <v>27</v>
      </c>
      <c r="P14" s="31">
        <f t="shared" si="1"/>
        <v>100</v>
      </c>
      <c r="Q14" s="29">
        <v>7</v>
      </c>
      <c r="R14" s="29">
        <f t="shared" si="6"/>
        <v>0</v>
      </c>
      <c r="S14" s="32">
        <v>7</v>
      </c>
      <c r="T14" s="31">
        <f t="shared" si="2"/>
        <v>100</v>
      </c>
      <c r="U14" s="29">
        <v>4</v>
      </c>
      <c r="V14" s="29">
        <f t="shared" si="7"/>
        <v>0</v>
      </c>
      <c r="W14" s="34">
        <v>4</v>
      </c>
      <c r="X14" s="31">
        <f t="shared" ref="X14:X45" si="13">IFERROR(U14/W14*100,0)</f>
        <v>100</v>
      </c>
      <c r="Y14" s="29">
        <v>0</v>
      </c>
      <c r="Z14" s="29">
        <f t="shared" si="8"/>
        <v>4</v>
      </c>
      <c r="AA14" s="34">
        <v>4</v>
      </c>
      <c r="AB14" s="31">
        <f t="shared" ref="AB14:AB45" si="14">IFERROR(Y14/AA14*100,0)</f>
        <v>0</v>
      </c>
      <c r="AC14" s="34">
        <v>0</v>
      </c>
      <c r="AD14" s="34">
        <v>0</v>
      </c>
      <c r="AE14" s="34">
        <v>0</v>
      </c>
      <c r="AF14" s="31">
        <f t="shared" ref="AF14:AF45" si="15">IFERROR(AC14/AE14*100,0)</f>
        <v>0</v>
      </c>
      <c r="AG14" s="29">
        <v>0</v>
      </c>
      <c r="AH14" s="29">
        <v>0</v>
      </c>
      <c r="AI14" s="29">
        <v>0</v>
      </c>
      <c r="AJ14" s="35">
        <f t="shared" ref="AJ14:AJ45" si="16">IFERROR(AG14/AI14*100,0)</f>
        <v>0</v>
      </c>
      <c r="AK14" s="29">
        <v>0</v>
      </c>
      <c r="AL14" s="29">
        <v>0</v>
      </c>
      <c r="AM14" s="29">
        <v>0</v>
      </c>
      <c r="AN14" s="35">
        <f t="shared" ref="AN14:AN45" si="17">IFERROR(AK14/AM14*100,0)</f>
        <v>0</v>
      </c>
      <c r="AO14" s="34">
        <v>0</v>
      </c>
      <c r="AP14" s="34">
        <f t="shared" si="9"/>
        <v>0</v>
      </c>
      <c r="AQ14" s="34">
        <v>0</v>
      </c>
      <c r="AR14" s="35">
        <f t="shared" ref="AR14:AR45" si="18">IFERROR(AO14/AQ14*100,0)</f>
        <v>0</v>
      </c>
      <c r="AS14" s="34">
        <f t="shared" si="10"/>
        <v>0</v>
      </c>
      <c r="AT14" s="34">
        <f t="shared" si="11"/>
        <v>4</v>
      </c>
      <c r="AU14" s="34">
        <f t="shared" si="12"/>
        <v>4</v>
      </c>
      <c r="AV14" s="31">
        <f t="shared" ref="AV14:AV45" si="19">IFERROR(AS14/AU14*100,0)</f>
        <v>0</v>
      </c>
      <c r="AW14" s="2"/>
      <c r="AX14" s="2"/>
      <c r="AY14" s="2"/>
      <c r="AZ14" s="2"/>
      <c r="BA14" s="2"/>
      <c r="BB14" s="2"/>
      <c r="BC14" s="2"/>
      <c r="BD14" s="2"/>
    </row>
    <row r="15" spans="1:56" x14ac:dyDescent="0.25">
      <c r="A15" s="36">
        <v>4</v>
      </c>
      <c r="B15" s="38" t="str">
        <f>'[1]11'!B12</f>
        <v>Wedi</v>
      </c>
      <c r="C15" s="37" t="str">
        <f>'[1]11'!C12</f>
        <v>Puskesmas Wedi</v>
      </c>
      <c r="D15" s="29">
        <v>34</v>
      </c>
      <c r="E15" s="29">
        <v>7</v>
      </c>
      <c r="F15" s="29">
        <v>1</v>
      </c>
      <c r="G15" s="29">
        <v>3</v>
      </c>
      <c r="H15" s="29">
        <v>0</v>
      </c>
      <c r="I15" s="29">
        <v>0</v>
      </c>
      <c r="J15" s="29">
        <v>0</v>
      </c>
      <c r="K15" s="29">
        <v>0</v>
      </c>
      <c r="L15" s="30">
        <f t="shared" si="0"/>
        <v>45</v>
      </c>
      <c r="M15" s="29">
        <v>34</v>
      </c>
      <c r="N15" s="29">
        <f t="shared" si="5"/>
        <v>0</v>
      </c>
      <c r="O15" s="29">
        <v>34</v>
      </c>
      <c r="P15" s="31">
        <f t="shared" si="1"/>
        <v>100</v>
      </c>
      <c r="Q15" s="29">
        <v>7</v>
      </c>
      <c r="R15" s="29">
        <f t="shared" si="6"/>
        <v>0</v>
      </c>
      <c r="S15" s="32">
        <v>7</v>
      </c>
      <c r="T15" s="31">
        <f t="shared" si="2"/>
        <v>100</v>
      </c>
      <c r="U15" s="29">
        <v>1</v>
      </c>
      <c r="V15" s="29">
        <f t="shared" si="7"/>
        <v>0</v>
      </c>
      <c r="W15" s="34">
        <v>1</v>
      </c>
      <c r="X15" s="31">
        <f t="shared" si="13"/>
        <v>100</v>
      </c>
      <c r="Y15" s="29">
        <v>3</v>
      </c>
      <c r="Z15" s="29">
        <f t="shared" si="8"/>
        <v>0</v>
      </c>
      <c r="AA15" s="34">
        <v>3</v>
      </c>
      <c r="AB15" s="31">
        <f t="shared" si="14"/>
        <v>100</v>
      </c>
      <c r="AC15" s="34">
        <v>0</v>
      </c>
      <c r="AD15" s="34">
        <v>0</v>
      </c>
      <c r="AE15" s="34">
        <v>0</v>
      </c>
      <c r="AF15" s="31">
        <f t="shared" si="15"/>
        <v>0</v>
      </c>
      <c r="AG15" s="29">
        <v>0</v>
      </c>
      <c r="AH15" s="29">
        <v>0</v>
      </c>
      <c r="AI15" s="29">
        <v>0</v>
      </c>
      <c r="AJ15" s="35">
        <f t="shared" si="16"/>
        <v>0</v>
      </c>
      <c r="AK15" s="29">
        <v>0</v>
      </c>
      <c r="AL15" s="29">
        <v>0</v>
      </c>
      <c r="AM15" s="29">
        <v>0</v>
      </c>
      <c r="AN15" s="35">
        <f t="shared" si="17"/>
        <v>0</v>
      </c>
      <c r="AO15" s="34">
        <v>0</v>
      </c>
      <c r="AP15" s="34">
        <f t="shared" si="9"/>
        <v>0</v>
      </c>
      <c r="AQ15" s="34">
        <v>0</v>
      </c>
      <c r="AR15" s="35">
        <f t="shared" si="18"/>
        <v>0</v>
      </c>
      <c r="AS15" s="34">
        <f t="shared" si="10"/>
        <v>3</v>
      </c>
      <c r="AT15" s="34">
        <f t="shared" si="11"/>
        <v>0</v>
      </c>
      <c r="AU15" s="34">
        <f t="shared" si="12"/>
        <v>3</v>
      </c>
      <c r="AV15" s="31">
        <f t="shared" si="19"/>
        <v>100</v>
      </c>
      <c r="AW15" s="2"/>
      <c r="AX15" s="2"/>
      <c r="AY15" s="2"/>
      <c r="AZ15" s="2"/>
      <c r="BA15" s="2"/>
      <c r="BB15" s="2"/>
      <c r="BC15" s="2"/>
      <c r="BD15" s="2"/>
    </row>
    <row r="16" spans="1:56" s="39" customFormat="1" x14ac:dyDescent="0.25">
      <c r="A16" s="36">
        <v>5</v>
      </c>
      <c r="B16" s="38" t="str">
        <f>'[1]11'!B13</f>
        <v>Bayat</v>
      </c>
      <c r="C16" s="37" t="str">
        <f>'[1]11'!C13</f>
        <v>Puskesmas Bayat</v>
      </c>
      <c r="D16" s="29">
        <v>40</v>
      </c>
      <c r="E16" s="29">
        <v>7</v>
      </c>
      <c r="F16" s="29">
        <v>2</v>
      </c>
      <c r="G16" s="29">
        <v>1</v>
      </c>
      <c r="H16" s="29">
        <v>0</v>
      </c>
      <c r="I16" s="29">
        <v>0</v>
      </c>
      <c r="J16" s="29">
        <v>0</v>
      </c>
      <c r="K16" s="29">
        <v>0</v>
      </c>
      <c r="L16" s="30">
        <f t="shared" si="0"/>
        <v>50</v>
      </c>
      <c r="M16" s="29">
        <v>0</v>
      </c>
      <c r="N16" s="29">
        <f t="shared" si="5"/>
        <v>40</v>
      </c>
      <c r="O16" s="29">
        <v>40</v>
      </c>
      <c r="P16" s="31">
        <f t="shared" si="1"/>
        <v>0</v>
      </c>
      <c r="Q16" s="29">
        <v>1</v>
      </c>
      <c r="R16" s="29">
        <v>6</v>
      </c>
      <c r="S16" s="32">
        <v>7</v>
      </c>
      <c r="T16" s="31">
        <f t="shared" si="2"/>
        <v>14.285714285714285</v>
      </c>
      <c r="U16" s="29">
        <v>0</v>
      </c>
      <c r="V16" s="29">
        <f t="shared" si="7"/>
        <v>2</v>
      </c>
      <c r="W16" s="34">
        <v>2</v>
      </c>
      <c r="X16" s="31">
        <f t="shared" si="13"/>
        <v>0</v>
      </c>
      <c r="Y16" s="29">
        <v>0</v>
      </c>
      <c r="Z16" s="29">
        <f t="shared" si="8"/>
        <v>1</v>
      </c>
      <c r="AA16" s="34">
        <v>1</v>
      </c>
      <c r="AB16" s="31">
        <f t="shared" si="14"/>
        <v>0</v>
      </c>
      <c r="AC16" s="34">
        <v>0</v>
      </c>
      <c r="AD16" s="34">
        <v>0</v>
      </c>
      <c r="AE16" s="34">
        <v>0</v>
      </c>
      <c r="AF16" s="31">
        <f t="shared" si="15"/>
        <v>0</v>
      </c>
      <c r="AG16" s="29">
        <v>0</v>
      </c>
      <c r="AH16" s="29">
        <v>0</v>
      </c>
      <c r="AI16" s="29">
        <v>0</v>
      </c>
      <c r="AJ16" s="35">
        <f t="shared" si="16"/>
        <v>0</v>
      </c>
      <c r="AK16" s="29">
        <v>0</v>
      </c>
      <c r="AL16" s="29">
        <v>0</v>
      </c>
      <c r="AM16" s="29">
        <v>0</v>
      </c>
      <c r="AN16" s="35">
        <f t="shared" si="17"/>
        <v>0</v>
      </c>
      <c r="AO16" s="34">
        <v>0</v>
      </c>
      <c r="AP16" s="34">
        <f t="shared" si="9"/>
        <v>0</v>
      </c>
      <c r="AQ16" s="34">
        <v>0</v>
      </c>
      <c r="AR16" s="35">
        <f t="shared" si="18"/>
        <v>0</v>
      </c>
      <c r="AS16" s="34">
        <f t="shared" si="10"/>
        <v>0</v>
      </c>
      <c r="AT16" s="34">
        <v>49</v>
      </c>
      <c r="AU16" s="34">
        <f t="shared" si="12"/>
        <v>49</v>
      </c>
      <c r="AV16" s="31">
        <f t="shared" si="19"/>
        <v>0</v>
      </c>
      <c r="AW16" s="2"/>
      <c r="AX16" s="2"/>
      <c r="AY16" s="2"/>
      <c r="AZ16" s="2"/>
      <c r="BA16" s="2"/>
      <c r="BB16" s="2"/>
      <c r="BC16" s="2"/>
      <c r="BD16" s="2"/>
    </row>
    <row r="17" spans="1:56" x14ac:dyDescent="0.25">
      <c r="A17" s="36">
        <v>6</v>
      </c>
      <c r="B17" s="38" t="str">
        <f>'[1]11'!B14</f>
        <v>Cawas</v>
      </c>
      <c r="C17" s="37" t="str">
        <f>'[1]11'!C14</f>
        <v>Puskesmas Cawas I</v>
      </c>
      <c r="D17" s="29">
        <v>20</v>
      </c>
      <c r="E17" s="29">
        <v>5</v>
      </c>
      <c r="F17" s="29">
        <v>2</v>
      </c>
      <c r="G17" s="29">
        <v>2</v>
      </c>
      <c r="H17" s="29">
        <v>0</v>
      </c>
      <c r="I17" s="29">
        <v>0</v>
      </c>
      <c r="J17" s="29">
        <v>0</v>
      </c>
      <c r="K17" s="29">
        <v>0</v>
      </c>
      <c r="L17" s="30">
        <f t="shared" si="0"/>
        <v>29</v>
      </c>
      <c r="M17" s="29">
        <v>15</v>
      </c>
      <c r="N17" s="29">
        <f t="shared" si="5"/>
        <v>5</v>
      </c>
      <c r="O17" s="29">
        <v>20</v>
      </c>
      <c r="P17" s="31">
        <f t="shared" si="1"/>
        <v>75</v>
      </c>
      <c r="Q17" s="29">
        <v>5</v>
      </c>
      <c r="R17" s="29">
        <f t="shared" si="6"/>
        <v>0</v>
      </c>
      <c r="S17" s="32">
        <v>5</v>
      </c>
      <c r="T17" s="31">
        <f t="shared" si="2"/>
        <v>100</v>
      </c>
      <c r="U17" s="29">
        <v>2</v>
      </c>
      <c r="V17" s="29">
        <f t="shared" si="7"/>
        <v>0</v>
      </c>
      <c r="W17" s="34">
        <v>2</v>
      </c>
      <c r="X17" s="31">
        <f t="shared" si="13"/>
        <v>100</v>
      </c>
      <c r="Y17" s="29">
        <v>0</v>
      </c>
      <c r="Z17" s="29">
        <f t="shared" si="8"/>
        <v>2</v>
      </c>
      <c r="AA17" s="34">
        <v>2</v>
      </c>
      <c r="AB17" s="31">
        <f t="shared" si="14"/>
        <v>0</v>
      </c>
      <c r="AC17" s="34">
        <v>0</v>
      </c>
      <c r="AD17" s="34">
        <v>0</v>
      </c>
      <c r="AE17" s="34">
        <v>0</v>
      </c>
      <c r="AF17" s="31">
        <f t="shared" si="15"/>
        <v>0</v>
      </c>
      <c r="AG17" s="29">
        <v>0</v>
      </c>
      <c r="AH17" s="29">
        <v>0</v>
      </c>
      <c r="AI17" s="29">
        <v>0</v>
      </c>
      <c r="AJ17" s="35">
        <f t="shared" si="16"/>
        <v>0</v>
      </c>
      <c r="AK17" s="29">
        <v>0</v>
      </c>
      <c r="AL17" s="29">
        <v>0</v>
      </c>
      <c r="AM17" s="29">
        <v>0</v>
      </c>
      <c r="AN17" s="35">
        <f t="shared" si="17"/>
        <v>0</v>
      </c>
      <c r="AO17" s="34">
        <v>0</v>
      </c>
      <c r="AP17" s="34">
        <f t="shared" si="9"/>
        <v>0</v>
      </c>
      <c r="AQ17" s="34">
        <v>0</v>
      </c>
      <c r="AR17" s="35">
        <f t="shared" si="18"/>
        <v>0</v>
      </c>
      <c r="AS17" s="34">
        <f t="shared" si="10"/>
        <v>0</v>
      </c>
      <c r="AT17" s="34">
        <f t="shared" si="11"/>
        <v>7</v>
      </c>
      <c r="AU17" s="34">
        <f t="shared" si="12"/>
        <v>7</v>
      </c>
      <c r="AV17" s="31">
        <f t="shared" si="19"/>
        <v>0</v>
      </c>
      <c r="AW17" s="2"/>
      <c r="AX17" s="2"/>
      <c r="AY17" s="2"/>
      <c r="AZ17" s="2"/>
      <c r="BA17" s="2"/>
      <c r="BB17" s="2"/>
      <c r="BC17" s="2"/>
      <c r="BD17" s="2"/>
    </row>
    <row r="18" spans="1:56" x14ac:dyDescent="0.25">
      <c r="A18" s="36">
        <v>7</v>
      </c>
      <c r="B18" s="38" t="str">
        <f>'[1]11'!B15</f>
        <v>Cawas</v>
      </c>
      <c r="C18" s="37" t="str">
        <f>'[1]11'!C15</f>
        <v>Puskesmas Cawas II</v>
      </c>
      <c r="D18" s="29">
        <v>19</v>
      </c>
      <c r="E18" s="29">
        <v>3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30">
        <f t="shared" si="0"/>
        <v>22</v>
      </c>
      <c r="M18" s="29">
        <v>19</v>
      </c>
      <c r="N18" s="29">
        <f t="shared" si="5"/>
        <v>0</v>
      </c>
      <c r="O18" s="29">
        <v>19</v>
      </c>
      <c r="P18" s="31">
        <f t="shared" si="1"/>
        <v>100</v>
      </c>
      <c r="Q18" s="29">
        <v>3</v>
      </c>
      <c r="R18" s="29">
        <f t="shared" si="6"/>
        <v>0</v>
      </c>
      <c r="S18" s="32">
        <v>3</v>
      </c>
      <c r="T18" s="31">
        <f t="shared" si="2"/>
        <v>100</v>
      </c>
      <c r="U18" s="29">
        <v>0</v>
      </c>
      <c r="V18" s="29">
        <f t="shared" si="7"/>
        <v>0</v>
      </c>
      <c r="W18" s="33">
        <v>0</v>
      </c>
      <c r="X18" s="31">
        <f t="shared" si="13"/>
        <v>0</v>
      </c>
      <c r="Y18" s="29">
        <v>0</v>
      </c>
      <c r="Z18" s="29">
        <f t="shared" si="8"/>
        <v>0</v>
      </c>
      <c r="AA18" s="34">
        <v>0</v>
      </c>
      <c r="AB18" s="31">
        <f t="shared" si="14"/>
        <v>0</v>
      </c>
      <c r="AC18" s="34">
        <v>0</v>
      </c>
      <c r="AD18" s="34">
        <v>0</v>
      </c>
      <c r="AE18" s="34">
        <v>0</v>
      </c>
      <c r="AF18" s="31">
        <f t="shared" si="15"/>
        <v>0</v>
      </c>
      <c r="AG18" s="29">
        <v>0</v>
      </c>
      <c r="AH18" s="29">
        <v>0</v>
      </c>
      <c r="AI18" s="29">
        <v>0</v>
      </c>
      <c r="AJ18" s="35">
        <f t="shared" si="16"/>
        <v>0</v>
      </c>
      <c r="AK18" s="29">
        <v>0</v>
      </c>
      <c r="AL18" s="29">
        <v>0</v>
      </c>
      <c r="AM18" s="29">
        <v>0</v>
      </c>
      <c r="AN18" s="35">
        <f t="shared" si="17"/>
        <v>0</v>
      </c>
      <c r="AO18" s="34">
        <v>0</v>
      </c>
      <c r="AP18" s="34">
        <f t="shared" si="9"/>
        <v>0</v>
      </c>
      <c r="AQ18" s="34">
        <v>0</v>
      </c>
      <c r="AR18" s="35">
        <f t="shared" si="18"/>
        <v>0</v>
      </c>
      <c r="AS18" s="34">
        <f t="shared" si="10"/>
        <v>0</v>
      </c>
      <c r="AT18" s="34">
        <f t="shared" si="11"/>
        <v>0</v>
      </c>
      <c r="AU18" s="34">
        <f t="shared" si="12"/>
        <v>0</v>
      </c>
      <c r="AV18" s="31">
        <f t="shared" si="19"/>
        <v>0</v>
      </c>
      <c r="AW18" s="2"/>
      <c r="AX18" s="2"/>
      <c r="AY18" s="2"/>
      <c r="AZ18" s="2"/>
      <c r="BA18" s="2"/>
      <c r="BB18" s="2"/>
      <c r="BC18" s="2"/>
      <c r="BD18" s="2"/>
    </row>
    <row r="19" spans="1:56" x14ac:dyDescent="0.25">
      <c r="A19" s="36">
        <v>8</v>
      </c>
      <c r="B19" s="38" t="str">
        <f>'[1]11'!B16</f>
        <v>Trucuk</v>
      </c>
      <c r="C19" s="37" t="str">
        <f>'[1]11'!C16</f>
        <v>Puskesmas Trucuk I</v>
      </c>
      <c r="D19" s="29">
        <v>19</v>
      </c>
      <c r="E19" s="29">
        <v>5</v>
      </c>
      <c r="F19" s="29">
        <v>0</v>
      </c>
      <c r="G19" s="29">
        <v>2</v>
      </c>
      <c r="H19" s="29">
        <v>0</v>
      </c>
      <c r="I19" s="29">
        <v>0</v>
      </c>
      <c r="J19" s="29">
        <v>0</v>
      </c>
      <c r="K19" s="29">
        <v>0</v>
      </c>
      <c r="L19" s="30">
        <f t="shared" si="0"/>
        <v>26</v>
      </c>
      <c r="M19" s="29">
        <v>19</v>
      </c>
      <c r="N19" s="29">
        <f t="shared" si="5"/>
        <v>0</v>
      </c>
      <c r="O19" s="29">
        <v>19</v>
      </c>
      <c r="P19" s="31">
        <f t="shared" si="1"/>
        <v>100</v>
      </c>
      <c r="Q19" s="29">
        <v>5</v>
      </c>
      <c r="R19" s="29">
        <f t="shared" si="6"/>
        <v>0</v>
      </c>
      <c r="S19" s="32">
        <v>5</v>
      </c>
      <c r="T19" s="31">
        <f t="shared" si="2"/>
        <v>100</v>
      </c>
      <c r="U19" s="29">
        <v>0</v>
      </c>
      <c r="V19" s="29">
        <f t="shared" si="7"/>
        <v>0</v>
      </c>
      <c r="W19" s="33">
        <v>0</v>
      </c>
      <c r="X19" s="31">
        <f t="shared" si="13"/>
        <v>0</v>
      </c>
      <c r="Y19" s="29">
        <v>2</v>
      </c>
      <c r="Z19" s="29">
        <f t="shared" si="8"/>
        <v>0</v>
      </c>
      <c r="AA19" s="34">
        <v>2</v>
      </c>
      <c r="AB19" s="31">
        <f t="shared" si="14"/>
        <v>100</v>
      </c>
      <c r="AC19" s="34">
        <v>0</v>
      </c>
      <c r="AD19" s="34">
        <v>0</v>
      </c>
      <c r="AE19" s="34">
        <v>0</v>
      </c>
      <c r="AF19" s="31">
        <f t="shared" si="15"/>
        <v>0</v>
      </c>
      <c r="AG19" s="29">
        <v>0</v>
      </c>
      <c r="AH19" s="29">
        <v>0</v>
      </c>
      <c r="AI19" s="29">
        <v>0</v>
      </c>
      <c r="AJ19" s="35">
        <f t="shared" si="16"/>
        <v>0</v>
      </c>
      <c r="AK19" s="29">
        <v>0</v>
      </c>
      <c r="AL19" s="29">
        <v>0</v>
      </c>
      <c r="AM19" s="29">
        <v>0</v>
      </c>
      <c r="AN19" s="35">
        <f t="shared" si="17"/>
        <v>0</v>
      </c>
      <c r="AO19" s="34">
        <v>0</v>
      </c>
      <c r="AP19" s="34">
        <f t="shared" si="9"/>
        <v>0</v>
      </c>
      <c r="AQ19" s="34">
        <v>0</v>
      </c>
      <c r="AR19" s="35">
        <f t="shared" si="18"/>
        <v>0</v>
      </c>
      <c r="AS19" s="34">
        <f t="shared" si="10"/>
        <v>2</v>
      </c>
      <c r="AT19" s="34">
        <f t="shared" si="11"/>
        <v>0</v>
      </c>
      <c r="AU19" s="34">
        <f t="shared" si="12"/>
        <v>2</v>
      </c>
      <c r="AV19" s="31">
        <f t="shared" si="19"/>
        <v>100</v>
      </c>
      <c r="AW19" s="2"/>
      <c r="AX19" s="2"/>
      <c r="AY19" s="2"/>
      <c r="AZ19" s="2"/>
      <c r="BA19" s="2"/>
      <c r="BB19" s="2"/>
      <c r="BC19" s="2"/>
      <c r="BD19" s="2"/>
    </row>
    <row r="20" spans="1:56" x14ac:dyDescent="0.25">
      <c r="A20" s="36">
        <v>9</v>
      </c>
      <c r="B20" s="38" t="str">
        <f>'[1]11'!B17</f>
        <v>Trucuk</v>
      </c>
      <c r="C20" s="37" t="str">
        <f>'[1]11'!C17</f>
        <v>Puskesmas Trucuk II</v>
      </c>
      <c r="D20" s="29">
        <v>25</v>
      </c>
      <c r="E20" s="29">
        <v>3</v>
      </c>
      <c r="F20" s="29">
        <v>1</v>
      </c>
      <c r="G20" s="29">
        <v>1</v>
      </c>
      <c r="H20" s="29">
        <v>0</v>
      </c>
      <c r="I20" s="29">
        <v>0</v>
      </c>
      <c r="J20" s="29">
        <v>0</v>
      </c>
      <c r="K20" s="29">
        <v>0</v>
      </c>
      <c r="L20" s="30">
        <f t="shared" si="0"/>
        <v>30</v>
      </c>
      <c r="M20" s="29">
        <v>9</v>
      </c>
      <c r="N20" s="29">
        <f t="shared" si="5"/>
        <v>16</v>
      </c>
      <c r="O20" s="29">
        <v>25</v>
      </c>
      <c r="P20" s="31">
        <f t="shared" si="1"/>
        <v>36</v>
      </c>
      <c r="Q20" s="29">
        <v>2</v>
      </c>
      <c r="R20" s="29">
        <f t="shared" si="6"/>
        <v>0</v>
      </c>
      <c r="S20" s="32">
        <v>2</v>
      </c>
      <c r="T20" s="31">
        <f t="shared" si="2"/>
        <v>100</v>
      </c>
      <c r="U20" s="29">
        <v>1</v>
      </c>
      <c r="V20" s="29">
        <f t="shared" si="7"/>
        <v>0</v>
      </c>
      <c r="W20" s="34">
        <v>1</v>
      </c>
      <c r="X20" s="31">
        <f t="shared" si="13"/>
        <v>100</v>
      </c>
      <c r="Y20" s="29">
        <v>0</v>
      </c>
      <c r="Z20" s="29">
        <f t="shared" si="8"/>
        <v>1</v>
      </c>
      <c r="AA20" s="34">
        <v>1</v>
      </c>
      <c r="AB20" s="31">
        <f t="shared" si="14"/>
        <v>0</v>
      </c>
      <c r="AC20" s="34">
        <v>0</v>
      </c>
      <c r="AD20" s="34">
        <v>0</v>
      </c>
      <c r="AE20" s="34">
        <v>0</v>
      </c>
      <c r="AF20" s="31">
        <f t="shared" si="15"/>
        <v>0</v>
      </c>
      <c r="AG20" s="29">
        <v>0</v>
      </c>
      <c r="AH20" s="29">
        <v>0</v>
      </c>
      <c r="AI20" s="29">
        <v>0</v>
      </c>
      <c r="AJ20" s="35">
        <f t="shared" si="16"/>
        <v>0</v>
      </c>
      <c r="AK20" s="29">
        <v>0</v>
      </c>
      <c r="AL20" s="29">
        <v>0</v>
      </c>
      <c r="AM20" s="29">
        <v>0</v>
      </c>
      <c r="AN20" s="35">
        <f t="shared" si="17"/>
        <v>0</v>
      </c>
      <c r="AO20" s="34">
        <v>0</v>
      </c>
      <c r="AP20" s="34">
        <f t="shared" si="9"/>
        <v>0</v>
      </c>
      <c r="AQ20" s="34">
        <v>0</v>
      </c>
      <c r="AR20" s="35">
        <f t="shared" si="18"/>
        <v>0</v>
      </c>
      <c r="AS20" s="34">
        <f t="shared" si="10"/>
        <v>0</v>
      </c>
      <c r="AT20" s="34">
        <f t="shared" si="11"/>
        <v>17</v>
      </c>
      <c r="AU20" s="34">
        <f t="shared" si="12"/>
        <v>17</v>
      </c>
      <c r="AV20" s="31">
        <f t="shared" si="19"/>
        <v>0</v>
      </c>
      <c r="AW20" s="2"/>
      <c r="AX20" s="2"/>
      <c r="AY20" s="2"/>
      <c r="AZ20" s="2"/>
      <c r="BA20" s="2"/>
      <c r="BB20" s="2"/>
      <c r="BC20" s="2"/>
      <c r="BD20" s="2"/>
    </row>
    <row r="21" spans="1:56" x14ac:dyDescent="0.25">
      <c r="A21" s="36">
        <v>10</v>
      </c>
      <c r="B21" s="38" t="str">
        <f>'[1]11'!B18</f>
        <v>Kalikotes</v>
      </c>
      <c r="C21" s="37" t="str">
        <f>'[1]11'!C18</f>
        <v>Puskesmas Kalikotes</v>
      </c>
      <c r="D21" s="29">
        <v>26</v>
      </c>
      <c r="E21" s="29">
        <v>3</v>
      </c>
      <c r="F21" s="29">
        <v>0</v>
      </c>
      <c r="G21" s="29">
        <v>1</v>
      </c>
      <c r="H21" s="29">
        <v>0</v>
      </c>
      <c r="I21" s="29">
        <v>0</v>
      </c>
      <c r="J21" s="29">
        <v>0</v>
      </c>
      <c r="K21" s="29">
        <v>0</v>
      </c>
      <c r="L21" s="30">
        <f t="shared" si="0"/>
        <v>30</v>
      </c>
      <c r="M21" s="29">
        <v>26</v>
      </c>
      <c r="N21" s="29">
        <f t="shared" si="5"/>
        <v>0</v>
      </c>
      <c r="O21" s="29">
        <v>26</v>
      </c>
      <c r="P21" s="31">
        <f t="shared" si="1"/>
        <v>100</v>
      </c>
      <c r="Q21" s="29">
        <v>3</v>
      </c>
      <c r="R21" s="29">
        <f t="shared" si="6"/>
        <v>0</v>
      </c>
      <c r="S21" s="32">
        <v>3</v>
      </c>
      <c r="T21" s="31">
        <f t="shared" si="2"/>
        <v>100</v>
      </c>
      <c r="U21" s="29">
        <v>0</v>
      </c>
      <c r="V21" s="29">
        <f t="shared" si="7"/>
        <v>0</v>
      </c>
      <c r="W21" s="33">
        <v>0</v>
      </c>
      <c r="X21" s="31">
        <f t="shared" si="13"/>
        <v>0</v>
      </c>
      <c r="Y21" s="29">
        <v>0</v>
      </c>
      <c r="Z21" s="29">
        <f t="shared" si="8"/>
        <v>1</v>
      </c>
      <c r="AA21" s="34">
        <v>1</v>
      </c>
      <c r="AB21" s="31">
        <f t="shared" si="14"/>
        <v>0</v>
      </c>
      <c r="AC21" s="34">
        <v>0</v>
      </c>
      <c r="AD21" s="34">
        <v>0</v>
      </c>
      <c r="AE21" s="34">
        <v>0</v>
      </c>
      <c r="AF21" s="31">
        <f t="shared" si="15"/>
        <v>0</v>
      </c>
      <c r="AG21" s="29">
        <v>0</v>
      </c>
      <c r="AH21" s="29">
        <v>0</v>
      </c>
      <c r="AI21" s="29">
        <v>0</v>
      </c>
      <c r="AJ21" s="35">
        <f t="shared" si="16"/>
        <v>0</v>
      </c>
      <c r="AK21" s="29">
        <v>0</v>
      </c>
      <c r="AL21" s="29">
        <v>0</v>
      </c>
      <c r="AM21" s="29">
        <v>0</v>
      </c>
      <c r="AN21" s="35">
        <f t="shared" si="17"/>
        <v>0</v>
      </c>
      <c r="AO21" s="34">
        <v>0</v>
      </c>
      <c r="AP21" s="34">
        <f t="shared" si="9"/>
        <v>0</v>
      </c>
      <c r="AQ21" s="34">
        <v>0</v>
      </c>
      <c r="AR21" s="35">
        <f t="shared" si="18"/>
        <v>0</v>
      </c>
      <c r="AS21" s="34">
        <f t="shared" si="10"/>
        <v>0</v>
      </c>
      <c r="AT21" s="34">
        <f t="shared" si="11"/>
        <v>1</v>
      </c>
      <c r="AU21" s="34">
        <f t="shared" si="12"/>
        <v>1</v>
      </c>
      <c r="AV21" s="31">
        <f t="shared" si="19"/>
        <v>0</v>
      </c>
      <c r="AW21" s="2"/>
      <c r="AX21" s="2"/>
      <c r="AY21" s="2"/>
      <c r="AZ21" s="2"/>
      <c r="BA21" s="2"/>
      <c r="BB21" s="2"/>
      <c r="BC21" s="2"/>
      <c r="BD21" s="2"/>
    </row>
    <row r="22" spans="1:56" x14ac:dyDescent="0.25">
      <c r="A22" s="36">
        <v>11</v>
      </c>
      <c r="B22" s="38" t="str">
        <f>'[1]11'!B19</f>
        <v>Kebonarum</v>
      </c>
      <c r="C22" s="37" t="str">
        <f>'[1]11'!C19</f>
        <v>Puskesmas Kebonarum</v>
      </c>
      <c r="D22" s="29">
        <v>12</v>
      </c>
      <c r="E22" s="29">
        <v>1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30">
        <f t="shared" si="0"/>
        <v>13</v>
      </c>
      <c r="M22" s="29">
        <v>12</v>
      </c>
      <c r="N22" s="29">
        <f t="shared" si="5"/>
        <v>0</v>
      </c>
      <c r="O22" s="29">
        <v>12</v>
      </c>
      <c r="P22" s="31">
        <f t="shared" si="1"/>
        <v>100</v>
      </c>
      <c r="Q22" s="29">
        <v>1</v>
      </c>
      <c r="R22" s="29">
        <f t="shared" si="6"/>
        <v>0</v>
      </c>
      <c r="S22" s="32">
        <v>1</v>
      </c>
      <c r="T22" s="31">
        <f t="shared" si="2"/>
        <v>100</v>
      </c>
      <c r="U22" s="29">
        <v>0</v>
      </c>
      <c r="V22" s="29">
        <f t="shared" si="7"/>
        <v>0</v>
      </c>
      <c r="W22" s="33">
        <v>0</v>
      </c>
      <c r="X22" s="31">
        <f t="shared" si="13"/>
        <v>0</v>
      </c>
      <c r="Y22" s="29">
        <v>0</v>
      </c>
      <c r="Z22" s="29">
        <f t="shared" si="8"/>
        <v>0</v>
      </c>
      <c r="AA22" s="34">
        <v>0</v>
      </c>
      <c r="AB22" s="31">
        <f t="shared" si="14"/>
        <v>0</v>
      </c>
      <c r="AC22" s="34">
        <v>0</v>
      </c>
      <c r="AD22" s="34">
        <v>0</v>
      </c>
      <c r="AE22" s="34">
        <v>0</v>
      </c>
      <c r="AF22" s="31">
        <f t="shared" si="15"/>
        <v>0</v>
      </c>
      <c r="AG22" s="29">
        <v>0</v>
      </c>
      <c r="AH22" s="29">
        <v>0</v>
      </c>
      <c r="AI22" s="29">
        <v>0</v>
      </c>
      <c r="AJ22" s="35">
        <f t="shared" si="16"/>
        <v>0</v>
      </c>
      <c r="AK22" s="29">
        <v>0</v>
      </c>
      <c r="AL22" s="29">
        <v>0</v>
      </c>
      <c r="AM22" s="29">
        <v>0</v>
      </c>
      <c r="AN22" s="35">
        <f t="shared" si="17"/>
        <v>0</v>
      </c>
      <c r="AO22" s="34">
        <v>0</v>
      </c>
      <c r="AP22" s="34">
        <f t="shared" si="9"/>
        <v>0</v>
      </c>
      <c r="AQ22" s="34">
        <v>0</v>
      </c>
      <c r="AR22" s="35">
        <f t="shared" si="18"/>
        <v>0</v>
      </c>
      <c r="AS22" s="34">
        <f t="shared" si="10"/>
        <v>0</v>
      </c>
      <c r="AT22" s="34">
        <f t="shared" si="11"/>
        <v>0</v>
      </c>
      <c r="AU22" s="34">
        <f t="shared" si="12"/>
        <v>0</v>
      </c>
      <c r="AV22" s="31">
        <f t="shared" si="19"/>
        <v>0</v>
      </c>
      <c r="AW22" s="2"/>
      <c r="AX22" s="2"/>
      <c r="AY22" s="2"/>
      <c r="AZ22" s="2"/>
      <c r="BA22" s="2"/>
      <c r="BB22" s="2"/>
      <c r="BC22" s="2"/>
      <c r="BD22" s="2"/>
    </row>
    <row r="23" spans="1:56" x14ac:dyDescent="0.25">
      <c r="A23" s="36">
        <v>12</v>
      </c>
      <c r="B23" s="38" t="str">
        <f>'[1]11'!B20</f>
        <v>Jogonalan</v>
      </c>
      <c r="C23" s="37" t="str">
        <f>'[1]11'!C20</f>
        <v>Puskesmas Jogonalan I</v>
      </c>
      <c r="D23" s="29">
        <v>13</v>
      </c>
      <c r="E23" s="29">
        <v>2</v>
      </c>
      <c r="F23" s="29">
        <v>2</v>
      </c>
      <c r="G23" s="29">
        <v>2</v>
      </c>
      <c r="H23" s="29">
        <v>0</v>
      </c>
      <c r="I23" s="29">
        <v>0</v>
      </c>
      <c r="J23" s="29">
        <v>0</v>
      </c>
      <c r="K23" s="29">
        <v>0</v>
      </c>
      <c r="L23" s="30">
        <f t="shared" si="0"/>
        <v>19</v>
      </c>
      <c r="M23" s="29">
        <v>12</v>
      </c>
      <c r="N23" s="29">
        <f t="shared" si="5"/>
        <v>1</v>
      </c>
      <c r="O23" s="29">
        <v>13</v>
      </c>
      <c r="P23" s="31">
        <f t="shared" si="1"/>
        <v>92.307692307692307</v>
      </c>
      <c r="Q23" s="29">
        <v>2</v>
      </c>
      <c r="R23" s="29">
        <f t="shared" si="6"/>
        <v>0</v>
      </c>
      <c r="S23" s="32">
        <v>2</v>
      </c>
      <c r="T23" s="31">
        <f t="shared" si="2"/>
        <v>100</v>
      </c>
      <c r="U23" s="29">
        <v>2</v>
      </c>
      <c r="V23" s="29">
        <f t="shared" si="7"/>
        <v>0</v>
      </c>
      <c r="W23" s="34">
        <v>2</v>
      </c>
      <c r="X23" s="31">
        <f t="shared" si="13"/>
        <v>100</v>
      </c>
      <c r="Y23" s="29">
        <v>0</v>
      </c>
      <c r="Z23" s="29">
        <f t="shared" si="8"/>
        <v>2</v>
      </c>
      <c r="AA23" s="34">
        <v>2</v>
      </c>
      <c r="AB23" s="31">
        <f t="shared" si="14"/>
        <v>0</v>
      </c>
      <c r="AC23" s="34">
        <v>0</v>
      </c>
      <c r="AD23" s="34">
        <v>0</v>
      </c>
      <c r="AE23" s="34">
        <v>0</v>
      </c>
      <c r="AF23" s="31">
        <f t="shared" si="15"/>
        <v>0</v>
      </c>
      <c r="AG23" s="29">
        <v>0</v>
      </c>
      <c r="AH23" s="29">
        <v>0</v>
      </c>
      <c r="AI23" s="29">
        <v>0</v>
      </c>
      <c r="AJ23" s="35">
        <f t="shared" si="16"/>
        <v>0</v>
      </c>
      <c r="AK23" s="29">
        <v>0</v>
      </c>
      <c r="AL23" s="29">
        <v>0</v>
      </c>
      <c r="AM23" s="29">
        <v>0</v>
      </c>
      <c r="AN23" s="35">
        <f t="shared" si="17"/>
        <v>0</v>
      </c>
      <c r="AO23" s="34">
        <v>0</v>
      </c>
      <c r="AP23" s="34">
        <f t="shared" si="9"/>
        <v>0</v>
      </c>
      <c r="AQ23" s="34">
        <v>0</v>
      </c>
      <c r="AR23" s="35">
        <f t="shared" si="18"/>
        <v>0</v>
      </c>
      <c r="AS23" s="34">
        <f t="shared" si="10"/>
        <v>0</v>
      </c>
      <c r="AT23" s="34">
        <f t="shared" si="11"/>
        <v>3</v>
      </c>
      <c r="AU23" s="34">
        <f t="shared" si="12"/>
        <v>3</v>
      </c>
      <c r="AV23" s="31">
        <f t="shared" si="19"/>
        <v>0</v>
      </c>
      <c r="AW23" s="2"/>
      <c r="AX23" s="2"/>
      <c r="AY23" s="2"/>
      <c r="AZ23" s="2"/>
      <c r="BA23" s="2"/>
      <c r="BB23" s="2"/>
      <c r="BC23" s="2"/>
      <c r="BD23" s="2"/>
    </row>
    <row r="24" spans="1:56" x14ac:dyDescent="0.25">
      <c r="A24" s="36">
        <v>13</v>
      </c>
      <c r="B24" s="38" t="str">
        <f>'[1]11'!B21</f>
        <v>Jogonalan</v>
      </c>
      <c r="C24" s="37" t="str">
        <f>'[1]11'!C21</f>
        <v>Puskesmas Jogonalan II</v>
      </c>
      <c r="D24" s="29">
        <v>17</v>
      </c>
      <c r="E24" s="29">
        <v>4</v>
      </c>
      <c r="F24" s="29">
        <v>4</v>
      </c>
      <c r="G24" s="29">
        <v>1</v>
      </c>
      <c r="H24" s="29">
        <v>0</v>
      </c>
      <c r="I24" s="29">
        <v>0</v>
      </c>
      <c r="J24" s="29">
        <v>0</v>
      </c>
      <c r="K24" s="29">
        <v>0</v>
      </c>
      <c r="L24" s="30">
        <f t="shared" si="0"/>
        <v>26</v>
      </c>
      <c r="M24" s="29">
        <v>15</v>
      </c>
      <c r="N24" s="29">
        <f t="shared" si="5"/>
        <v>2</v>
      </c>
      <c r="O24" s="29">
        <v>17</v>
      </c>
      <c r="P24" s="31">
        <f t="shared" si="1"/>
        <v>88.235294117647058</v>
      </c>
      <c r="Q24" s="29">
        <v>4</v>
      </c>
      <c r="R24" s="29">
        <f t="shared" si="6"/>
        <v>0</v>
      </c>
      <c r="S24" s="32">
        <v>4</v>
      </c>
      <c r="T24" s="31">
        <f t="shared" si="2"/>
        <v>100</v>
      </c>
      <c r="U24" s="29">
        <v>4</v>
      </c>
      <c r="V24" s="29">
        <f t="shared" si="7"/>
        <v>0</v>
      </c>
      <c r="W24" s="34">
        <v>4</v>
      </c>
      <c r="X24" s="31">
        <f t="shared" si="13"/>
        <v>100</v>
      </c>
      <c r="Y24" s="29">
        <v>1</v>
      </c>
      <c r="Z24" s="29">
        <f t="shared" si="8"/>
        <v>0</v>
      </c>
      <c r="AA24" s="34">
        <v>1</v>
      </c>
      <c r="AB24" s="31">
        <f t="shared" si="14"/>
        <v>100</v>
      </c>
      <c r="AC24" s="34">
        <v>0</v>
      </c>
      <c r="AD24" s="34">
        <v>0</v>
      </c>
      <c r="AE24" s="34">
        <v>0</v>
      </c>
      <c r="AF24" s="31">
        <f t="shared" si="15"/>
        <v>0</v>
      </c>
      <c r="AG24" s="29">
        <v>0</v>
      </c>
      <c r="AH24" s="29">
        <v>0</v>
      </c>
      <c r="AI24" s="29">
        <v>0</v>
      </c>
      <c r="AJ24" s="35">
        <f t="shared" si="16"/>
        <v>0</v>
      </c>
      <c r="AK24" s="29">
        <v>0</v>
      </c>
      <c r="AL24" s="29">
        <v>0</v>
      </c>
      <c r="AM24" s="29">
        <v>0</v>
      </c>
      <c r="AN24" s="35">
        <f t="shared" si="17"/>
        <v>0</v>
      </c>
      <c r="AO24" s="34">
        <v>0</v>
      </c>
      <c r="AP24" s="34">
        <f t="shared" si="9"/>
        <v>0</v>
      </c>
      <c r="AQ24" s="34">
        <v>0</v>
      </c>
      <c r="AR24" s="35">
        <f t="shared" si="18"/>
        <v>0</v>
      </c>
      <c r="AS24" s="34">
        <f t="shared" si="10"/>
        <v>1</v>
      </c>
      <c r="AT24" s="34">
        <f t="shared" si="11"/>
        <v>2</v>
      </c>
      <c r="AU24" s="34">
        <f t="shared" si="12"/>
        <v>3</v>
      </c>
      <c r="AV24" s="31">
        <f t="shared" si="19"/>
        <v>33.333333333333329</v>
      </c>
      <c r="AW24" s="2"/>
      <c r="AX24" s="2"/>
      <c r="AY24" s="2"/>
      <c r="AZ24" s="2"/>
      <c r="BA24" s="2"/>
      <c r="BB24" s="2"/>
      <c r="BC24" s="2"/>
      <c r="BD24" s="2"/>
    </row>
    <row r="25" spans="1:56" x14ac:dyDescent="0.25">
      <c r="A25" s="36">
        <v>14</v>
      </c>
      <c r="B25" s="38" t="str">
        <f>'[1]11'!B22</f>
        <v>Manisrenggo</v>
      </c>
      <c r="C25" s="37" t="str">
        <f>'[1]11'!C22</f>
        <v>Puskesmas Manisrenggo</v>
      </c>
      <c r="D25" s="29">
        <v>34</v>
      </c>
      <c r="E25" s="29">
        <v>4</v>
      </c>
      <c r="F25" s="29">
        <v>1</v>
      </c>
      <c r="G25" s="29">
        <v>1</v>
      </c>
      <c r="H25" s="29">
        <v>0</v>
      </c>
      <c r="I25" s="29">
        <v>0</v>
      </c>
      <c r="J25" s="29">
        <v>0</v>
      </c>
      <c r="K25" s="29">
        <v>1</v>
      </c>
      <c r="L25" s="30">
        <f t="shared" si="0"/>
        <v>41</v>
      </c>
      <c r="M25" s="29">
        <v>34</v>
      </c>
      <c r="N25" s="29">
        <f t="shared" si="5"/>
        <v>0</v>
      </c>
      <c r="O25" s="29">
        <v>34</v>
      </c>
      <c r="P25" s="31">
        <f t="shared" si="1"/>
        <v>100</v>
      </c>
      <c r="Q25" s="29">
        <v>4</v>
      </c>
      <c r="R25" s="29">
        <f t="shared" si="6"/>
        <v>0</v>
      </c>
      <c r="S25" s="32">
        <v>4</v>
      </c>
      <c r="T25" s="31">
        <f t="shared" si="2"/>
        <v>100</v>
      </c>
      <c r="U25" s="29">
        <v>1</v>
      </c>
      <c r="V25" s="29">
        <f t="shared" si="7"/>
        <v>0</v>
      </c>
      <c r="W25" s="34">
        <v>1</v>
      </c>
      <c r="X25" s="31">
        <f t="shared" si="13"/>
        <v>100</v>
      </c>
      <c r="Y25" s="29">
        <v>1</v>
      </c>
      <c r="Z25" s="29">
        <f t="shared" si="8"/>
        <v>0</v>
      </c>
      <c r="AA25" s="34">
        <v>1</v>
      </c>
      <c r="AB25" s="31">
        <f t="shared" si="14"/>
        <v>100</v>
      </c>
      <c r="AC25" s="34">
        <v>0</v>
      </c>
      <c r="AD25" s="34">
        <v>0</v>
      </c>
      <c r="AE25" s="34">
        <v>0</v>
      </c>
      <c r="AF25" s="31">
        <f t="shared" si="15"/>
        <v>0</v>
      </c>
      <c r="AG25" s="29">
        <v>0</v>
      </c>
      <c r="AH25" s="29">
        <v>0</v>
      </c>
      <c r="AI25" s="29">
        <v>0</v>
      </c>
      <c r="AJ25" s="35">
        <f t="shared" si="16"/>
        <v>0</v>
      </c>
      <c r="AK25" s="29">
        <v>0</v>
      </c>
      <c r="AL25" s="29">
        <v>0</v>
      </c>
      <c r="AM25" s="29">
        <v>0</v>
      </c>
      <c r="AN25" s="35">
        <f t="shared" si="17"/>
        <v>0</v>
      </c>
      <c r="AO25" s="34">
        <v>0</v>
      </c>
      <c r="AP25" s="34">
        <f t="shared" si="9"/>
        <v>1</v>
      </c>
      <c r="AQ25" s="34">
        <v>1</v>
      </c>
      <c r="AR25" s="35">
        <f t="shared" si="18"/>
        <v>0</v>
      </c>
      <c r="AS25" s="34">
        <f t="shared" si="10"/>
        <v>1</v>
      </c>
      <c r="AT25" s="34">
        <f t="shared" si="11"/>
        <v>1</v>
      </c>
      <c r="AU25" s="34">
        <f t="shared" si="12"/>
        <v>2</v>
      </c>
      <c r="AV25" s="31">
        <f t="shared" si="19"/>
        <v>50</v>
      </c>
      <c r="AW25" s="2"/>
      <c r="AX25" s="2"/>
      <c r="AY25" s="2"/>
      <c r="AZ25" s="2"/>
      <c r="BA25" s="2"/>
      <c r="BB25" s="2"/>
      <c r="BC25" s="2"/>
      <c r="BD25" s="2"/>
    </row>
    <row r="26" spans="1:56" x14ac:dyDescent="0.25">
      <c r="A26" s="36">
        <v>15</v>
      </c>
      <c r="B26" s="38" t="str">
        <f>'[1]11'!B23</f>
        <v>Karangnongko</v>
      </c>
      <c r="C26" s="37" t="str">
        <f>'[1]11'!C23</f>
        <v>Puskesmas Karangnongko</v>
      </c>
      <c r="D26" s="29">
        <v>23</v>
      </c>
      <c r="E26" s="29">
        <v>3</v>
      </c>
      <c r="F26" s="29">
        <v>1</v>
      </c>
      <c r="G26" s="29">
        <v>1</v>
      </c>
      <c r="H26" s="29">
        <v>0</v>
      </c>
      <c r="I26" s="29">
        <v>0</v>
      </c>
      <c r="J26" s="29">
        <v>0</v>
      </c>
      <c r="K26" s="29">
        <v>0</v>
      </c>
      <c r="L26" s="30">
        <f t="shared" si="0"/>
        <v>28</v>
      </c>
      <c r="M26" s="29">
        <v>23</v>
      </c>
      <c r="N26" s="29">
        <f t="shared" si="5"/>
        <v>0</v>
      </c>
      <c r="O26" s="29">
        <v>23</v>
      </c>
      <c r="P26" s="31">
        <f t="shared" si="1"/>
        <v>100</v>
      </c>
      <c r="Q26" s="29">
        <v>3</v>
      </c>
      <c r="R26" s="29">
        <f t="shared" si="6"/>
        <v>0</v>
      </c>
      <c r="S26" s="32">
        <v>3</v>
      </c>
      <c r="T26" s="31">
        <f t="shared" si="2"/>
        <v>100</v>
      </c>
      <c r="U26" s="29">
        <v>1</v>
      </c>
      <c r="V26" s="29">
        <f t="shared" si="7"/>
        <v>0</v>
      </c>
      <c r="W26" s="34">
        <v>1</v>
      </c>
      <c r="X26" s="31">
        <f t="shared" si="13"/>
        <v>100</v>
      </c>
      <c r="Y26" s="29">
        <v>1</v>
      </c>
      <c r="Z26" s="29">
        <f t="shared" si="8"/>
        <v>0</v>
      </c>
      <c r="AA26" s="34">
        <v>1</v>
      </c>
      <c r="AB26" s="31">
        <f t="shared" si="14"/>
        <v>100</v>
      </c>
      <c r="AC26" s="34">
        <v>0</v>
      </c>
      <c r="AD26" s="34">
        <v>0</v>
      </c>
      <c r="AE26" s="34">
        <v>0</v>
      </c>
      <c r="AF26" s="31">
        <f t="shared" si="15"/>
        <v>0</v>
      </c>
      <c r="AG26" s="29">
        <v>0</v>
      </c>
      <c r="AH26" s="29">
        <v>0</v>
      </c>
      <c r="AI26" s="29">
        <v>0</v>
      </c>
      <c r="AJ26" s="35">
        <f t="shared" si="16"/>
        <v>0</v>
      </c>
      <c r="AK26" s="29">
        <v>0</v>
      </c>
      <c r="AL26" s="29">
        <v>0</v>
      </c>
      <c r="AM26" s="29">
        <v>0</v>
      </c>
      <c r="AN26" s="35">
        <f t="shared" si="17"/>
        <v>0</v>
      </c>
      <c r="AO26" s="34">
        <v>0</v>
      </c>
      <c r="AP26" s="34">
        <f t="shared" si="9"/>
        <v>0</v>
      </c>
      <c r="AQ26" s="34">
        <v>0</v>
      </c>
      <c r="AR26" s="35">
        <f t="shared" si="18"/>
        <v>0</v>
      </c>
      <c r="AS26" s="34">
        <f t="shared" si="10"/>
        <v>1</v>
      </c>
      <c r="AT26" s="34">
        <f t="shared" si="11"/>
        <v>0</v>
      </c>
      <c r="AU26" s="34">
        <f t="shared" si="12"/>
        <v>1</v>
      </c>
      <c r="AV26" s="31">
        <f t="shared" si="19"/>
        <v>100</v>
      </c>
      <c r="AW26" s="2"/>
      <c r="AX26" s="2"/>
      <c r="AY26" s="2"/>
      <c r="AZ26" s="2"/>
      <c r="BA26" s="2"/>
      <c r="BB26" s="2"/>
      <c r="BC26" s="2"/>
      <c r="BD26" s="2"/>
    </row>
    <row r="27" spans="1:56" x14ac:dyDescent="0.25">
      <c r="A27" s="36">
        <v>16</v>
      </c>
      <c r="B27" s="38" t="str">
        <f>'[1]11'!B24</f>
        <v>Ngawen</v>
      </c>
      <c r="C27" s="37" t="str">
        <f>'[1]11'!C24</f>
        <v>Puskesmas Ngawen</v>
      </c>
      <c r="D27" s="29">
        <v>26</v>
      </c>
      <c r="E27" s="29">
        <v>4</v>
      </c>
      <c r="F27" s="29">
        <v>2</v>
      </c>
      <c r="G27" s="29">
        <v>1</v>
      </c>
      <c r="H27" s="29">
        <v>0</v>
      </c>
      <c r="I27" s="29">
        <v>0</v>
      </c>
      <c r="J27" s="29">
        <v>0</v>
      </c>
      <c r="K27" s="29">
        <v>0</v>
      </c>
      <c r="L27" s="30">
        <f t="shared" si="0"/>
        <v>33</v>
      </c>
      <c r="M27" s="29">
        <v>26</v>
      </c>
      <c r="N27" s="29">
        <f t="shared" si="5"/>
        <v>0</v>
      </c>
      <c r="O27" s="29">
        <v>26</v>
      </c>
      <c r="P27" s="31">
        <f t="shared" si="1"/>
        <v>100</v>
      </c>
      <c r="Q27" s="29">
        <v>4</v>
      </c>
      <c r="R27" s="29">
        <f t="shared" si="6"/>
        <v>0</v>
      </c>
      <c r="S27" s="32">
        <v>4</v>
      </c>
      <c r="T27" s="31">
        <f t="shared" si="2"/>
        <v>100</v>
      </c>
      <c r="U27" s="29">
        <v>2</v>
      </c>
      <c r="V27" s="29">
        <f t="shared" si="7"/>
        <v>0</v>
      </c>
      <c r="W27" s="34">
        <v>2</v>
      </c>
      <c r="X27" s="31">
        <f t="shared" si="13"/>
        <v>100</v>
      </c>
      <c r="Y27" s="29">
        <v>1</v>
      </c>
      <c r="Z27" s="29">
        <f t="shared" si="8"/>
        <v>0</v>
      </c>
      <c r="AA27" s="34">
        <v>1</v>
      </c>
      <c r="AB27" s="31">
        <f t="shared" si="14"/>
        <v>100</v>
      </c>
      <c r="AC27" s="34">
        <v>0</v>
      </c>
      <c r="AD27" s="34">
        <v>0</v>
      </c>
      <c r="AE27" s="34">
        <v>0</v>
      </c>
      <c r="AF27" s="31">
        <f t="shared" si="15"/>
        <v>0</v>
      </c>
      <c r="AG27" s="29">
        <v>0</v>
      </c>
      <c r="AH27" s="29">
        <v>0</v>
      </c>
      <c r="AI27" s="29">
        <v>0</v>
      </c>
      <c r="AJ27" s="35">
        <f t="shared" si="16"/>
        <v>0</v>
      </c>
      <c r="AK27" s="29">
        <v>0</v>
      </c>
      <c r="AL27" s="29">
        <v>0</v>
      </c>
      <c r="AM27" s="29">
        <v>0</v>
      </c>
      <c r="AN27" s="35">
        <f t="shared" si="17"/>
        <v>0</v>
      </c>
      <c r="AO27" s="34">
        <v>0</v>
      </c>
      <c r="AP27" s="34">
        <f t="shared" si="9"/>
        <v>0</v>
      </c>
      <c r="AQ27" s="34">
        <v>0</v>
      </c>
      <c r="AR27" s="35">
        <f t="shared" si="18"/>
        <v>0</v>
      </c>
      <c r="AS27" s="34">
        <f t="shared" si="10"/>
        <v>1</v>
      </c>
      <c r="AT27" s="34">
        <f t="shared" si="11"/>
        <v>0</v>
      </c>
      <c r="AU27" s="34">
        <f t="shared" si="12"/>
        <v>1</v>
      </c>
      <c r="AV27" s="31">
        <f t="shared" si="19"/>
        <v>100</v>
      </c>
      <c r="AW27" s="2"/>
      <c r="AX27" s="2"/>
      <c r="AY27" s="2"/>
      <c r="AZ27" s="2"/>
      <c r="BA27" s="2"/>
      <c r="BB27" s="2"/>
      <c r="BC27" s="2"/>
      <c r="BD27" s="2"/>
    </row>
    <row r="28" spans="1:56" x14ac:dyDescent="0.25">
      <c r="A28" s="36">
        <v>17</v>
      </c>
      <c r="B28" s="38" t="str">
        <f>'[1]11'!B25</f>
        <v>Ceper</v>
      </c>
      <c r="C28" s="37" t="str">
        <f>'[1]11'!C25</f>
        <v>Puskesmas Ceper</v>
      </c>
      <c r="D28" s="29">
        <v>24</v>
      </c>
      <c r="E28" s="29">
        <v>2</v>
      </c>
      <c r="F28" s="29">
        <v>1</v>
      </c>
      <c r="G28" s="29">
        <v>2</v>
      </c>
      <c r="H28" s="29">
        <v>0</v>
      </c>
      <c r="I28" s="29">
        <v>0</v>
      </c>
      <c r="J28" s="29">
        <v>0</v>
      </c>
      <c r="K28" s="29">
        <v>0</v>
      </c>
      <c r="L28" s="30">
        <f t="shared" si="0"/>
        <v>29</v>
      </c>
      <c r="M28" s="29">
        <v>20</v>
      </c>
      <c r="N28" s="29">
        <f t="shared" si="5"/>
        <v>4</v>
      </c>
      <c r="O28" s="29">
        <v>24</v>
      </c>
      <c r="P28" s="31">
        <f t="shared" si="1"/>
        <v>83.333333333333343</v>
      </c>
      <c r="Q28" s="29">
        <v>2</v>
      </c>
      <c r="R28" s="29">
        <f t="shared" si="6"/>
        <v>0</v>
      </c>
      <c r="S28" s="32">
        <v>2</v>
      </c>
      <c r="T28" s="31">
        <f t="shared" si="2"/>
        <v>100</v>
      </c>
      <c r="U28" s="29">
        <v>1</v>
      </c>
      <c r="V28" s="29">
        <f t="shared" si="7"/>
        <v>0</v>
      </c>
      <c r="W28" s="34">
        <v>1</v>
      </c>
      <c r="X28" s="31">
        <f t="shared" si="13"/>
        <v>100</v>
      </c>
      <c r="Y28" s="29">
        <v>0</v>
      </c>
      <c r="Z28" s="29">
        <f t="shared" si="8"/>
        <v>2</v>
      </c>
      <c r="AA28" s="34">
        <v>2</v>
      </c>
      <c r="AB28" s="31">
        <f t="shared" si="14"/>
        <v>0</v>
      </c>
      <c r="AC28" s="34">
        <v>0</v>
      </c>
      <c r="AD28" s="34">
        <v>0</v>
      </c>
      <c r="AE28" s="34">
        <v>0</v>
      </c>
      <c r="AF28" s="31">
        <f t="shared" si="15"/>
        <v>0</v>
      </c>
      <c r="AG28" s="29">
        <v>0</v>
      </c>
      <c r="AH28" s="29">
        <v>0</v>
      </c>
      <c r="AI28" s="29">
        <v>0</v>
      </c>
      <c r="AJ28" s="35">
        <f t="shared" si="16"/>
        <v>0</v>
      </c>
      <c r="AK28" s="29">
        <v>0</v>
      </c>
      <c r="AL28" s="29">
        <v>0</v>
      </c>
      <c r="AM28" s="29">
        <v>0</v>
      </c>
      <c r="AN28" s="35">
        <f t="shared" si="17"/>
        <v>0</v>
      </c>
      <c r="AO28" s="34">
        <v>0</v>
      </c>
      <c r="AP28" s="34">
        <f t="shared" si="9"/>
        <v>0</v>
      </c>
      <c r="AQ28" s="34">
        <v>0</v>
      </c>
      <c r="AR28" s="35">
        <f t="shared" si="18"/>
        <v>0</v>
      </c>
      <c r="AS28" s="34">
        <f t="shared" si="10"/>
        <v>0</v>
      </c>
      <c r="AT28" s="34">
        <f t="shared" si="11"/>
        <v>6</v>
      </c>
      <c r="AU28" s="34">
        <f t="shared" si="12"/>
        <v>6</v>
      </c>
      <c r="AV28" s="31">
        <f t="shared" si="19"/>
        <v>0</v>
      </c>
      <c r="AW28" s="2"/>
      <c r="AX28" s="2"/>
      <c r="AY28" s="2"/>
      <c r="AZ28" s="2"/>
      <c r="BA28" s="2"/>
      <c r="BB28" s="2"/>
      <c r="BC28" s="2"/>
      <c r="BD28" s="2"/>
    </row>
    <row r="29" spans="1:56" x14ac:dyDescent="0.25">
      <c r="A29" s="36">
        <v>18</v>
      </c>
      <c r="B29" s="38" t="str">
        <f>'[1]11'!B26</f>
        <v>Ceper</v>
      </c>
      <c r="C29" s="37" t="str">
        <f>'[1]11'!C26</f>
        <v>Puskesmas Jambukulon</v>
      </c>
      <c r="D29" s="29">
        <v>20</v>
      </c>
      <c r="E29" s="29">
        <v>3</v>
      </c>
      <c r="F29" s="29">
        <v>4</v>
      </c>
      <c r="G29" s="29">
        <v>1</v>
      </c>
      <c r="H29" s="29">
        <v>0</v>
      </c>
      <c r="I29" s="29">
        <v>0</v>
      </c>
      <c r="J29" s="29">
        <v>0</v>
      </c>
      <c r="K29" s="29">
        <v>0</v>
      </c>
      <c r="L29" s="30">
        <f t="shared" si="0"/>
        <v>28</v>
      </c>
      <c r="M29" s="29">
        <v>20</v>
      </c>
      <c r="N29" s="29">
        <f t="shared" si="5"/>
        <v>0</v>
      </c>
      <c r="O29" s="29">
        <v>20</v>
      </c>
      <c r="P29" s="31">
        <f t="shared" si="1"/>
        <v>100</v>
      </c>
      <c r="Q29" s="29">
        <v>3</v>
      </c>
      <c r="R29" s="29">
        <f t="shared" si="6"/>
        <v>0</v>
      </c>
      <c r="S29" s="32">
        <v>3</v>
      </c>
      <c r="T29" s="31">
        <f t="shared" si="2"/>
        <v>100</v>
      </c>
      <c r="U29" s="29">
        <v>4</v>
      </c>
      <c r="V29" s="29">
        <f t="shared" si="7"/>
        <v>0</v>
      </c>
      <c r="W29" s="34">
        <v>4</v>
      </c>
      <c r="X29" s="31">
        <f t="shared" si="13"/>
        <v>100</v>
      </c>
      <c r="Y29" s="29">
        <v>1</v>
      </c>
      <c r="Z29" s="29">
        <f t="shared" si="8"/>
        <v>0</v>
      </c>
      <c r="AA29" s="34">
        <v>1</v>
      </c>
      <c r="AB29" s="31">
        <f t="shared" si="14"/>
        <v>100</v>
      </c>
      <c r="AC29" s="34">
        <v>0</v>
      </c>
      <c r="AD29" s="34">
        <v>0</v>
      </c>
      <c r="AE29" s="34">
        <v>0</v>
      </c>
      <c r="AF29" s="31">
        <f t="shared" si="15"/>
        <v>0</v>
      </c>
      <c r="AG29" s="29">
        <v>0</v>
      </c>
      <c r="AH29" s="29">
        <v>0</v>
      </c>
      <c r="AI29" s="29">
        <v>0</v>
      </c>
      <c r="AJ29" s="35">
        <f t="shared" si="16"/>
        <v>0</v>
      </c>
      <c r="AK29" s="29">
        <v>0</v>
      </c>
      <c r="AL29" s="29">
        <v>0</v>
      </c>
      <c r="AM29" s="29">
        <v>0</v>
      </c>
      <c r="AN29" s="35">
        <f t="shared" si="17"/>
        <v>0</v>
      </c>
      <c r="AO29" s="34">
        <v>0</v>
      </c>
      <c r="AP29" s="34">
        <f t="shared" si="9"/>
        <v>0</v>
      </c>
      <c r="AQ29" s="34">
        <v>0</v>
      </c>
      <c r="AR29" s="35">
        <f t="shared" si="18"/>
        <v>0</v>
      </c>
      <c r="AS29" s="34">
        <f t="shared" si="10"/>
        <v>1</v>
      </c>
      <c r="AT29" s="34">
        <f t="shared" si="11"/>
        <v>0</v>
      </c>
      <c r="AU29" s="34">
        <f t="shared" si="12"/>
        <v>1</v>
      </c>
      <c r="AV29" s="31">
        <f t="shared" si="19"/>
        <v>100</v>
      </c>
      <c r="AW29" s="2"/>
      <c r="AX29" s="2"/>
      <c r="AY29" s="2"/>
      <c r="AZ29" s="2"/>
      <c r="BA29" s="2"/>
      <c r="BB29" s="2"/>
      <c r="BC29" s="2"/>
      <c r="BD29" s="2"/>
    </row>
    <row r="30" spans="1:56" x14ac:dyDescent="0.25">
      <c r="A30" s="36">
        <v>19</v>
      </c>
      <c r="B30" s="38" t="str">
        <f>'[1]11'!B27</f>
        <v>Pedan</v>
      </c>
      <c r="C30" s="37" t="str">
        <f>'[1]11'!C27</f>
        <v>Puskesmas Pedan</v>
      </c>
      <c r="D30" s="29">
        <v>28</v>
      </c>
      <c r="E30" s="29">
        <v>5</v>
      </c>
      <c r="F30" s="29">
        <v>5</v>
      </c>
      <c r="G30" s="29">
        <v>4</v>
      </c>
      <c r="H30" s="29">
        <v>0</v>
      </c>
      <c r="I30" s="29">
        <v>0</v>
      </c>
      <c r="J30" s="29">
        <v>0</v>
      </c>
      <c r="K30" s="29">
        <v>0</v>
      </c>
      <c r="L30" s="30">
        <f t="shared" si="0"/>
        <v>42</v>
      </c>
      <c r="M30" s="29">
        <v>10</v>
      </c>
      <c r="N30" s="29">
        <f t="shared" si="5"/>
        <v>18</v>
      </c>
      <c r="O30" s="29">
        <v>28</v>
      </c>
      <c r="P30" s="31">
        <f t="shared" si="1"/>
        <v>35.714285714285715</v>
      </c>
      <c r="Q30" s="29">
        <v>4</v>
      </c>
      <c r="R30" s="29">
        <f t="shared" si="6"/>
        <v>0</v>
      </c>
      <c r="S30" s="32">
        <v>4</v>
      </c>
      <c r="T30" s="31">
        <f t="shared" si="2"/>
        <v>100</v>
      </c>
      <c r="U30" s="29">
        <v>3</v>
      </c>
      <c r="V30" s="29">
        <f t="shared" si="7"/>
        <v>2</v>
      </c>
      <c r="W30" s="34">
        <v>5</v>
      </c>
      <c r="X30" s="31">
        <f t="shared" si="13"/>
        <v>60</v>
      </c>
      <c r="Y30" s="29">
        <v>1</v>
      </c>
      <c r="Z30" s="29">
        <f t="shared" si="8"/>
        <v>3</v>
      </c>
      <c r="AA30" s="34">
        <v>4</v>
      </c>
      <c r="AB30" s="31">
        <f t="shared" si="14"/>
        <v>25</v>
      </c>
      <c r="AC30" s="34">
        <v>0</v>
      </c>
      <c r="AD30" s="34">
        <v>0</v>
      </c>
      <c r="AE30" s="34">
        <v>0</v>
      </c>
      <c r="AF30" s="31">
        <f t="shared" si="15"/>
        <v>0</v>
      </c>
      <c r="AG30" s="29">
        <v>0</v>
      </c>
      <c r="AH30" s="29">
        <v>0</v>
      </c>
      <c r="AI30" s="29">
        <v>0</v>
      </c>
      <c r="AJ30" s="35">
        <f t="shared" si="16"/>
        <v>0</v>
      </c>
      <c r="AK30" s="29">
        <v>0</v>
      </c>
      <c r="AL30" s="29">
        <v>0</v>
      </c>
      <c r="AM30" s="29">
        <v>0</v>
      </c>
      <c r="AN30" s="35">
        <f t="shared" si="17"/>
        <v>0</v>
      </c>
      <c r="AO30" s="34">
        <v>0</v>
      </c>
      <c r="AP30" s="34">
        <f t="shared" si="9"/>
        <v>0</v>
      </c>
      <c r="AQ30" s="34">
        <v>0</v>
      </c>
      <c r="AR30" s="35">
        <f t="shared" si="18"/>
        <v>0</v>
      </c>
      <c r="AS30" s="34">
        <f t="shared" si="10"/>
        <v>1</v>
      </c>
      <c r="AT30" s="34">
        <f t="shared" si="11"/>
        <v>23</v>
      </c>
      <c r="AU30" s="34">
        <f t="shared" si="12"/>
        <v>24</v>
      </c>
      <c r="AV30" s="31">
        <f t="shared" si="19"/>
        <v>4.1666666666666661</v>
      </c>
      <c r="AW30" s="2"/>
      <c r="AX30" s="2"/>
      <c r="AY30" s="2"/>
      <c r="AZ30" s="2"/>
      <c r="BA30" s="2"/>
      <c r="BB30" s="2"/>
      <c r="BC30" s="2"/>
      <c r="BD30" s="2"/>
    </row>
    <row r="31" spans="1:56" x14ac:dyDescent="0.25">
      <c r="A31" s="36">
        <v>20</v>
      </c>
      <c r="B31" s="38" t="str">
        <f>'[1]11'!B28</f>
        <v>Karangdowo</v>
      </c>
      <c r="C31" s="37" t="str">
        <f>'[1]11'!C28</f>
        <v>Puskesmas Karangdowo</v>
      </c>
      <c r="D31" s="29">
        <v>28</v>
      </c>
      <c r="E31" s="29">
        <v>4</v>
      </c>
      <c r="F31" s="29">
        <v>1</v>
      </c>
      <c r="G31" s="29">
        <v>3</v>
      </c>
      <c r="H31" s="29">
        <v>0</v>
      </c>
      <c r="I31" s="29">
        <v>0</v>
      </c>
      <c r="J31" s="29">
        <v>0</v>
      </c>
      <c r="K31" s="29">
        <v>0</v>
      </c>
      <c r="L31" s="30">
        <f t="shared" si="0"/>
        <v>36</v>
      </c>
      <c r="M31" s="29">
        <v>28</v>
      </c>
      <c r="N31" s="29">
        <f t="shared" si="5"/>
        <v>0</v>
      </c>
      <c r="O31" s="29">
        <v>28</v>
      </c>
      <c r="P31" s="31">
        <f t="shared" si="1"/>
        <v>100</v>
      </c>
      <c r="Q31" s="29">
        <v>4</v>
      </c>
      <c r="R31" s="29">
        <f t="shared" si="6"/>
        <v>0</v>
      </c>
      <c r="S31" s="32">
        <v>4</v>
      </c>
      <c r="T31" s="31">
        <f t="shared" si="2"/>
        <v>100</v>
      </c>
      <c r="U31" s="29">
        <v>1</v>
      </c>
      <c r="V31" s="29">
        <f t="shared" si="7"/>
        <v>0</v>
      </c>
      <c r="W31" s="34">
        <v>1</v>
      </c>
      <c r="X31" s="31">
        <f t="shared" si="13"/>
        <v>100</v>
      </c>
      <c r="Y31" s="29">
        <v>3</v>
      </c>
      <c r="Z31" s="29">
        <f t="shared" si="8"/>
        <v>0</v>
      </c>
      <c r="AA31" s="34">
        <v>3</v>
      </c>
      <c r="AB31" s="31">
        <f t="shared" si="14"/>
        <v>100</v>
      </c>
      <c r="AC31" s="34">
        <v>0</v>
      </c>
      <c r="AD31" s="34">
        <v>0</v>
      </c>
      <c r="AE31" s="34">
        <v>0</v>
      </c>
      <c r="AF31" s="31">
        <f t="shared" si="15"/>
        <v>0</v>
      </c>
      <c r="AG31" s="29">
        <v>0</v>
      </c>
      <c r="AH31" s="29">
        <v>0</v>
      </c>
      <c r="AI31" s="29">
        <v>0</v>
      </c>
      <c r="AJ31" s="35">
        <f t="shared" si="16"/>
        <v>0</v>
      </c>
      <c r="AK31" s="29">
        <v>0</v>
      </c>
      <c r="AL31" s="29">
        <v>0</v>
      </c>
      <c r="AM31" s="29">
        <v>0</v>
      </c>
      <c r="AN31" s="35">
        <f t="shared" si="17"/>
        <v>0</v>
      </c>
      <c r="AO31" s="34">
        <v>0</v>
      </c>
      <c r="AP31" s="34">
        <f t="shared" si="9"/>
        <v>0</v>
      </c>
      <c r="AQ31" s="34">
        <v>0</v>
      </c>
      <c r="AR31" s="35">
        <f t="shared" si="18"/>
        <v>0</v>
      </c>
      <c r="AS31" s="34">
        <f t="shared" si="10"/>
        <v>3</v>
      </c>
      <c r="AT31" s="34">
        <f t="shared" si="11"/>
        <v>0</v>
      </c>
      <c r="AU31" s="34">
        <f t="shared" si="12"/>
        <v>3</v>
      </c>
      <c r="AV31" s="31">
        <f t="shared" si="19"/>
        <v>100</v>
      </c>
      <c r="AW31" s="2"/>
      <c r="AX31" s="2"/>
      <c r="AY31" s="2"/>
      <c r="AZ31" s="2"/>
      <c r="BA31" s="2"/>
      <c r="BB31" s="2"/>
      <c r="BC31" s="2"/>
      <c r="BD31" s="2"/>
    </row>
    <row r="32" spans="1:56" x14ac:dyDescent="0.25">
      <c r="A32" s="36">
        <v>21</v>
      </c>
      <c r="B32" s="38" t="str">
        <f>'[1]11'!B29</f>
        <v>Juwiring</v>
      </c>
      <c r="C32" s="37" t="str">
        <f>'[1]11'!C29</f>
        <v>Puskesmas Juwiring</v>
      </c>
      <c r="D32" s="29">
        <v>41</v>
      </c>
      <c r="E32" s="29">
        <v>6</v>
      </c>
      <c r="F32" s="29">
        <v>2</v>
      </c>
      <c r="G32" s="29">
        <v>4</v>
      </c>
      <c r="H32" s="29">
        <v>0</v>
      </c>
      <c r="I32" s="29">
        <v>0</v>
      </c>
      <c r="J32" s="29">
        <v>0</v>
      </c>
      <c r="K32" s="29">
        <v>0</v>
      </c>
      <c r="L32" s="30">
        <f t="shared" si="0"/>
        <v>53</v>
      </c>
      <c r="M32" s="29">
        <v>28</v>
      </c>
      <c r="N32" s="29">
        <f t="shared" si="5"/>
        <v>13</v>
      </c>
      <c r="O32" s="29">
        <v>41</v>
      </c>
      <c r="P32" s="31">
        <f t="shared" si="1"/>
        <v>68.292682926829272</v>
      </c>
      <c r="Q32" s="29">
        <v>3</v>
      </c>
      <c r="R32" s="29">
        <f t="shared" si="6"/>
        <v>0</v>
      </c>
      <c r="S32" s="32">
        <v>3</v>
      </c>
      <c r="T32" s="31">
        <f t="shared" si="2"/>
        <v>100</v>
      </c>
      <c r="U32" s="29">
        <v>1</v>
      </c>
      <c r="V32" s="29">
        <f t="shared" si="7"/>
        <v>1</v>
      </c>
      <c r="W32" s="34">
        <v>2</v>
      </c>
      <c r="X32" s="31">
        <f t="shared" si="13"/>
        <v>50</v>
      </c>
      <c r="Y32" s="29">
        <v>0</v>
      </c>
      <c r="Z32" s="29">
        <f t="shared" si="8"/>
        <v>4</v>
      </c>
      <c r="AA32" s="34">
        <v>4</v>
      </c>
      <c r="AB32" s="31">
        <f t="shared" si="14"/>
        <v>0</v>
      </c>
      <c r="AC32" s="34">
        <v>0</v>
      </c>
      <c r="AD32" s="34">
        <v>0</v>
      </c>
      <c r="AE32" s="34">
        <v>0</v>
      </c>
      <c r="AF32" s="31">
        <f t="shared" si="15"/>
        <v>0</v>
      </c>
      <c r="AG32" s="29">
        <v>0</v>
      </c>
      <c r="AH32" s="29">
        <v>0</v>
      </c>
      <c r="AI32" s="29">
        <v>0</v>
      </c>
      <c r="AJ32" s="35">
        <f t="shared" si="16"/>
        <v>0</v>
      </c>
      <c r="AK32" s="29">
        <v>0</v>
      </c>
      <c r="AL32" s="29">
        <v>0</v>
      </c>
      <c r="AM32" s="29">
        <v>0</v>
      </c>
      <c r="AN32" s="35">
        <f t="shared" si="17"/>
        <v>0</v>
      </c>
      <c r="AO32" s="34">
        <v>0</v>
      </c>
      <c r="AP32" s="34">
        <f t="shared" si="9"/>
        <v>0</v>
      </c>
      <c r="AQ32" s="34">
        <v>0</v>
      </c>
      <c r="AR32" s="35">
        <f t="shared" si="18"/>
        <v>0</v>
      </c>
      <c r="AS32" s="34">
        <f t="shared" si="10"/>
        <v>0</v>
      </c>
      <c r="AT32" s="34">
        <f t="shared" si="11"/>
        <v>18</v>
      </c>
      <c r="AU32" s="34">
        <f t="shared" si="12"/>
        <v>18</v>
      </c>
      <c r="AV32" s="31">
        <f t="shared" si="19"/>
        <v>0</v>
      </c>
      <c r="AW32" s="2"/>
      <c r="AX32" s="2"/>
      <c r="AY32" s="2"/>
      <c r="AZ32" s="2"/>
      <c r="BA32" s="2"/>
      <c r="BB32" s="2"/>
      <c r="BC32" s="2"/>
      <c r="BD32" s="2"/>
    </row>
    <row r="33" spans="1:56" x14ac:dyDescent="0.25">
      <c r="A33" s="36">
        <v>22</v>
      </c>
      <c r="B33" s="38" t="str">
        <f>'[1]11'!B30</f>
        <v>Wonosari</v>
      </c>
      <c r="C33" s="37" t="str">
        <f>'[1]11'!C30</f>
        <v>Puskesmas Wonosari I</v>
      </c>
      <c r="D33" s="29">
        <v>18</v>
      </c>
      <c r="E33" s="29">
        <v>2</v>
      </c>
      <c r="F33" s="29">
        <v>2</v>
      </c>
      <c r="G33" s="29">
        <v>1</v>
      </c>
      <c r="H33" s="29">
        <v>0</v>
      </c>
      <c r="I33" s="29">
        <v>0</v>
      </c>
      <c r="J33" s="29">
        <v>0</v>
      </c>
      <c r="K33" s="29">
        <v>0</v>
      </c>
      <c r="L33" s="30">
        <f t="shared" si="0"/>
        <v>23</v>
      </c>
      <c r="M33" s="29">
        <v>9</v>
      </c>
      <c r="N33" s="29">
        <f t="shared" si="5"/>
        <v>9</v>
      </c>
      <c r="O33" s="29">
        <v>18</v>
      </c>
      <c r="P33" s="31">
        <f t="shared" si="1"/>
        <v>50</v>
      </c>
      <c r="Q33" s="29">
        <v>1</v>
      </c>
      <c r="R33" s="29">
        <f t="shared" si="6"/>
        <v>1</v>
      </c>
      <c r="S33" s="32">
        <v>2</v>
      </c>
      <c r="T33" s="31">
        <f t="shared" si="2"/>
        <v>50</v>
      </c>
      <c r="U33" s="29">
        <v>1</v>
      </c>
      <c r="V33" s="29">
        <f t="shared" si="7"/>
        <v>1</v>
      </c>
      <c r="W33" s="34">
        <v>2</v>
      </c>
      <c r="X33" s="31">
        <f t="shared" si="13"/>
        <v>50</v>
      </c>
      <c r="Y33" s="29">
        <v>0</v>
      </c>
      <c r="Z33" s="29">
        <f t="shared" si="8"/>
        <v>1</v>
      </c>
      <c r="AA33" s="34">
        <v>1</v>
      </c>
      <c r="AB33" s="31">
        <f t="shared" si="14"/>
        <v>0</v>
      </c>
      <c r="AC33" s="34">
        <v>0</v>
      </c>
      <c r="AD33" s="34">
        <v>0</v>
      </c>
      <c r="AE33" s="34">
        <v>0</v>
      </c>
      <c r="AF33" s="31">
        <f t="shared" si="15"/>
        <v>0</v>
      </c>
      <c r="AG33" s="29">
        <v>0</v>
      </c>
      <c r="AH33" s="29">
        <v>0</v>
      </c>
      <c r="AI33" s="29">
        <v>0</v>
      </c>
      <c r="AJ33" s="35">
        <f t="shared" si="16"/>
        <v>0</v>
      </c>
      <c r="AK33" s="29">
        <v>0</v>
      </c>
      <c r="AL33" s="29">
        <v>0</v>
      </c>
      <c r="AM33" s="29">
        <v>0</v>
      </c>
      <c r="AN33" s="35">
        <f t="shared" si="17"/>
        <v>0</v>
      </c>
      <c r="AO33" s="34">
        <v>0</v>
      </c>
      <c r="AP33" s="34">
        <f t="shared" si="9"/>
        <v>0</v>
      </c>
      <c r="AQ33" s="34">
        <v>0</v>
      </c>
      <c r="AR33" s="35">
        <f t="shared" si="18"/>
        <v>0</v>
      </c>
      <c r="AS33" s="34">
        <f t="shared" si="10"/>
        <v>0</v>
      </c>
      <c r="AT33" s="34">
        <f t="shared" si="11"/>
        <v>12</v>
      </c>
      <c r="AU33" s="34">
        <f t="shared" si="12"/>
        <v>12</v>
      </c>
      <c r="AV33" s="31">
        <f t="shared" si="19"/>
        <v>0</v>
      </c>
      <c r="AW33" s="2"/>
      <c r="AX33" s="2"/>
      <c r="AY33" s="2"/>
      <c r="AZ33" s="2"/>
      <c r="BA33" s="2"/>
      <c r="BB33" s="2"/>
      <c r="BC33" s="2"/>
      <c r="BD33" s="2"/>
    </row>
    <row r="34" spans="1:56" x14ac:dyDescent="0.25">
      <c r="A34" s="36">
        <v>23</v>
      </c>
      <c r="B34" s="38" t="str">
        <f>'[1]11'!B31</f>
        <v>Wonosari</v>
      </c>
      <c r="C34" s="37" t="str">
        <f>'[1]11'!C31</f>
        <v>Puskesmas Wonosari II</v>
      </c>
      <c r="D34" s="29">
        <v>22</v>
      </c>
      <c r="E34" s="29">
        <v>1</v>
      </c>
      <c r="F34" s="29">
        <v>1</v>
      </c>
      <c r="G34" s="29">
        <v>2</v>
      </c>
      <c r="H34" s="29">
        <v>0</v>
      </c>
      <c r="I34" s="29">
        <v>0</v>
      </c>
      <c r="J34" s="29">
        <v>0</v>
      </c>
      <c r="K34" s="29">
        <v>0</v>
      </c>
      <c r="L34" s="30">
        <f t="shared" si="0"/>
        <v>26</v>
      </c>
      <c r="M34" s="29">
        <v>22</v>
      </c>
      <c r="N34" s="29">
        <f t="shared" si="5"/>
        <v>0</v>
      </c>
      <c r="O34" s="29">
        <v>22</v>
      </c>
      <c r="P34" s="31">
        <f t="shared" si="1"/>
        <v>100</v>
      </c>
      <c r="Q34" s="29">
        <v>1</v>
      </c>
      <c r="R34" s="29">
        <f t="shared" si="6"/>
        <v>0</v>
      </c>
      <c r="S34" s="32">
        <v>1</v>
      </c>
      <c r="T34" s="31">
        <f t="shared" si="2"/>
        <v>100</v>
      </c>
      <c r="U34" s="29">
        <v>1</v>
      </c>
      <c r="V34" s="29">
        <f t="shared" si="7"/>
        <v>0</v>
      </c>
      <c r="W34" s="34">
        <v>1</v>
      </c>
      <c r="X34" s="31">
        <f t="shared" si="13"/>
        <v>100</v>
      </c>
      <c r="Y34" s="29">
        <v>2</v>
      </c>
      <c r="Z34" s="29">
        <f t="shared" si="8"/>
        <v>0</v>
      </c>
      <c r="AA34" s="34">
        <v>2</v>
      </c>
      <c r="AB34" s="31">
        <f t="shared" si="14"/>
        <v>100</v>
      </c>
      <c r="AC34" s="34">
        <v>0</v>
      </c>
      <c r="AD34" s="34">
        <v>0</v>
      </c>
      <c r="AE34" s="34">
        <v>0</v>
      </c>
      <c r="AF34" s="31">
        <f t="shared" si="15"/>
        <v>0</v>
      </c>
      <c r="AG34" s="29">
        <v>0</v>
      </c>
      <c r="AH34" s="29">
        <v>0</v>
      </c>
      <c r="AI34" s="29">
        <v>0</v>
      </c>
      <c r="AJ34" s="35">
        <f t="shared" si="16"/>
        <v>0</v>
      </c>
      <c r="AK34" s="29">
        <v>0</v>
      </c>
      <c r="AL34" s="29">
        <v>0</v>
      </c>
      <c r="AM34" s="29">
        <v>0</v>
      </c>
      <c r="AN34" s="35">
        <f t="shared" si="17"/>
        <v>0</v>
      </c>
      <c r="AO34" s="34">
        <v>0</v>
      </c>
      <c r="AP34" s="34">
        <f t="shared" si="9"/>
        <v>0</v>
      </c>
      <c r="AQ34" s="34">
        <v>0</v>
      </c>
      <c r="AR34" s="35">
        <f t="shared" si="18"/>
        <v>0</v>
      </c>
      <c r="AS34" s="34">
        <f t="shared" si="10"/>
        <v>2</v>
      </c>
      <c r="AT34" s="34">
        <f t="shared" si="11"/>
        <v>0</v>
      </c>
      <c r="AU34" s="34">
        <f t="shared" si="12"/>
        <v>2</v>
      </c>
      <c r="AV34" s="31">
        <f t="shared" si="19"/>
        <v>100</v>
      </c>
      <c r="AW34" s="2"/>
      <c r="AX34" s="2"/>
      <c r="AY34" s="2"/>
      <c r="AZ34" s="2"/>
      <c r="BA34" s="2"/>
      <c r="BB34" s="2"/>
      <c r="BC34" s="2"/>
      <c r="BD34" s="2"/>
    </row>
    <row r="35" spans="1:56" ht="15.75" customHeight="1" x14ac:dyDescent="0.25">
      <c r="A35" s="36">
        <v>24</v>
      </c>
      <c r="B35" s="38" t="str">
        <f>'[1]11'!B32</f>
        <v>Delanggu</v>
      </c>
      <c r="C35" s="37" t="str">
        <f>'[1]11'!C32</f>
        <v>Puskesmas Delanggu</v>
      </c>
      <c r="D35" s="29">
        <v>31</v>
      </c>
      <c r="E35" s="29">
        <v>9</v>
      </c>
      <c r="F35" s="29">
        <v>3</v>
      </c>
      <c r="G35" s="29">
        <v>1</v>
      </c>
      <c r="H35" s="29">
        <v>0</v>
      </c>
      <c r="I35" s="29">
        <v>0</v>
      </c>
      <c r="J35" s="29">
        <v>0</v>
      </c>
      <c r="K35" s="29">
        <v>0</v>
      </c>
      <c r="L35" s="30">
        <f t="shared" si="0"/>
        <v>44</v>
      </c>
      <c r="M35" s="29">
        <v>31</v>
      </c>
      <c r="N35" s="29">
        <f t="shared" si="5"/>
        <v>0</v>
      </c>
      <c r="O35" s="29">
        <v>31</v>
      </c>
      <c r="P35" s="31">
        <f t="shared" si="1"/>
        <v>100</v>
      </c>
      <c r="Q35" s="29">
        <v>9</v>
      </c>
      <c r="R35" s="29">
        <f t="shared" si="6"/>
        <v>0</v>
      </c>
      <c r="S35" s="32">
        <v>9</v>
      </c>
      <c r="T35" s="31">
        <f t="shared" si="2"/>
        <v>100</v>
      </c>
      <c r="U35" s="29">
        <v>3</v>
      </c>
      <c r="V35" s="29">
        <f t="shared" si="7"/>
        <v>0</v>
      </c>
      <c r="W35" s="34">
        <v>3</v>
      </c>
      <c r="X35" s="31">
        <f t="shared" si="13"/>
        <v>100</v>
      </c>
      <c r="Y35" s="29">
        <v>0</v>
      </c>
      <c r="Z35" s="29">
        <f t="shared" si="8"/>
        <v>1</v>
      </c>
      <c r="AA35" s="34">
        <v>1</v>
      </c>
      <c r="AB35" s="31">
        <f t="shared" si="14"/>
        <v>0</v>
      </c>
      <c r="AC35" s="34">
        <v>0</v>
      </c>
      <c r="AD35" s="34">
        <v>0</v>
      </c>
      <c r="AE35" s="34">
        <v>0</v>
      </c>
      <c r="AF35" s="31">
        <f t="shared" si="15"/>
        <v>0</v>
      </c>
      <c r="AG35" s="29">
        <v>0</v>
      </c>
      <c r="AH35" s="29">
        <v>0</v>
      </c>
      <c r="AI35" s="29">
        <v>0</v>
      </c>
      <c r="AJ35" s="35">
        <f t="shared" si="16"/>
        <v>0</v>
      </c>
      <c r="AK35" s="29">
        <v>0</v>
      </c>
      <c r="AL35" s="29">
        <v>0</v>
      </c>
      <c r="AM35" s="29">
        <v>0</v>
      </c>
      <c r="AN35" s="35">
        <f t="shared" si="17"/>
        <v>0</v>
      </c>
      <c r="AO35" s="34">
        <v>0</v>
      </c>
      <c r="AP35" s="34">
        <f t="shared" si="9"/>
        <v>0</v>
      </c>
      <c r="AQ35" s="34">
        <v>0</v>
      </c>
      <c r="AR35" s="35">
        <f t="shared" si="18"/>
        <v>0</v>
      </c>
      <c r="AS35" s="34">
        <f t="shared" si="10"/>
        <v>0</v>
      </c>
      <c r="AT35" s="34">
        <f t="shared" si="11"/>
        <v>1</v>
      </c>
      <c r="AU35" s="34">
        <f t="shared" si="12"/>
        <v>1</v>
      </c>
      <c r="AV35" s="31">
        <f t="shared" si="19"/>
        <v>0</v>
      </c>
      <c r="AW35" s="2"/>
      <c r="AX35" s="2"/>
      <c r="AY35" s="2"/>
      <c r="AZ35" s="2"/>
      <c r="BA35" s="2"/>
      <c r="BB35" s="2"/>
      <c r="BC35" s="2"/>
      <c r="BD35" s="2"/>
    </row>
    <row r="36" spans="1:56" ht="15.75" customHeight="1" x14ac:dyDescent="0.25">
      <c r="A36" s="36">
        <v>25</v>
      </c>
      <c r="B36" s="38" t="str">
        <f>'[1]11'!B33</f>
        <v>Polanharjo</v>
      </c>
      <c r="C36" s="37" t="str">
        <f>'[1]11'!C33</f>
        <v>Puskesmas Polanharjo</v>
      </c>
      <c r="D36" s="29">
        <v>36</v>
      </c>
      <c r="E36" s="29">
        <v>3</v>
      </c>
      <c r="F36" s="29">
        <v>1</v>
      </c>
      <c r="G36" s="29">
        <v>0</v>
      </c>
      <c r="H36" s="29">
        <v>0</v>
      </c>
      <c r="I36" s="29">
        <v>0</v>
      </c>
      <c r="J36" s="29">
        <v>0</v>
      </c>
      <c r="K36" s="29">
        <v>2</v>
      </c>
      <c r="L36" s="30">
        <f t="shared" si="0"/>
        <v>42</v>
      </c>
      <c r="M36" s="29">
        <v>31</v>
      </c>
      <c r="N36" s="29">
        <f t="shared" si="5"/>
        <v>5</v>
      </c>
      <c r="O36" s="29">
        <v>36</v>
      </c>
      <c r="P36" s="31">
        <f t="shared" si="1"/>
        <v>86.111111111111114</v>
      </c>
      <c r="Q36" s="29">
        <v>3</v>
      </c>
      <c r="R36" s="29">
        <f t="shared" si="6"/>
        <v>0</v>
      </c>
      <c r="S36" s="32">
        <v>3</v>
      </c>
      <c r="T36" s="31">
        <f t="shared" si="2"/>
        <v>100</v>
      </c>
      <c r="U36" s="29">
        <v>1</v>
      </c>
      <c r="V36" s="29">
        <f t="shared" si="7"/>
        <v>0</v>
      </c>
      <c r="W36" s="34">
        <v>1</v>
      </c>
      <c r="X36" s="31">
        <f t="shared" si="13"/>
        <v>100</v>
      </c>
      <c r="Y36" s="29">
        <v>0</v>
      </c>
      <c r="Z36" s="29">
        <f t="shared" si="8"/>
        <v>0</v>
      </c>
      <c r="AA36" s="34">
        <v>0</v>
      </c>
      <c r="AB36" s="31">
        <f t="shared" si="14"/>
        <v>0</v>
      </c>
      <c r="AC36" s="34">
        <v>0</v>
      </c>
      <c r="AD36" s="34">
        <v>0</v>
      </c>
      <c r="AE36" s="34">
        <v>0</v>
      </c>
      <c r="AF36" s="31">
        <f t="shared" si="15"/>
        <v>0</v>
      </c>
      <c r="AG36" s="29">
        <v>0</v>
      </c>
      <c r="AH36" s="29">
        <v>0</v>
      </c>
      <c r="AI36" s="29">
        <v>0</v>
      </c>
      <c r="AJ36" s="35">
        <f t="shared" si="16"/>
        <v>0</v>
      </c>
      <c r="AK36" s="29">
        <v>0</v>
      </c>
      <c r="AL36" s="29">
        <v>0</v>
      </c>
      <c r="AM36" s="29">
        <v>0</v>
      </c>
      <c r="AN36" s="35">
        <f t="shared" si="17"/>
        <v>0</v>
      </c>
      <c r="AO36" s="34">
        <v>0</v>
      </c>
      <c r="AP36" s="34">
        <f t="shared" si="9"/>
        <v>2</v>
      </c>
      <c r="AQ36" s="34">
        <v>2</v>
      </c>
      <c r="AR36" s="35">
        <f t="shared" si="18"/>
        <v>0</v>
      </c>
      <c r="AS36" s="34">
        <f t="shared" si="10"/>
        <v>0</v>
      </c>
      <c r="AT36" s="34">
        <f t="shared" si="11"/>
        <v>7</v>
      </c>
      <c r="AU36" s="34">
        <f t="shared" si="12"/>
        <v>7</v>
      </c>
      <c r="AV36" s="31">
        <f t="shared" si="19"/>
        <v>0</v>
      </c>
      <c r="AW36" s="2"/>
      <c r="AX36" s="2"/>
      <c r="AY36" s="2"/>
      <c r="AZ36" s="2"/>
      <c r="BA36" s="2"/>
      <c r="BB36" s="2"/>
      <c r="BC36" s="2"/>
      <c r="BD36" s="2"/>
    </row>
    <row r="37" spans="1:56" ht="15.75" customHeight="1" x14ac:dyDescent="0.25">
      <c r="A37" s="36">
        <v>26</v>
      </c>
      <c r="B37" s="38" t="str">
        <f>'[1]11'!B34</f>
        <v>Karanganom</v>
      </c>
      <c r="C37" s="37" t="str">
        <f>'[1]11'!C34</f>
        <v>Puskesmas Karanganom</v>
      </c>
      <c r="D37" s="29">
        <v>33</v>
      </c>
      <c r="E37" s="29">
        <v>11</v>
      </c>
      <c r="F37" s="29">
        <v>5</v>
      </c>
      <c r="G37" s="29">
        <v>2</v>
      </c>
      <c r="H37" s="29">
        <v>0</v>
      </c>
      <c r="I37" s="29">
        <v>0</v>
      </c>
      <c r="J37" s="29">
        <v>0</v>
      </c>
      <c r="K37" s="29">
        <v>0</v>
      </c>
      <c r="L37" s="30">
        <f t="shared" si="0"/>
        <v>51</v>
      </c>
      <c r="M37" s="29">
        <v>33</v>
      </c>
      <c r="N37" s="29">
        <f t="shared" si="5"/>
        <v>0</v>
      </c>
      <c r="O37" s="29">
        <v>33</v>
      </c>
      <c r="P37" s="31">
        <f t="shared" si="1"/>
        <v>100</v>
      </c>
      <c r="Q37" s="29">
        <v>11</v>
      </c>
      <c r="R37" s="29">
        <f t="shared" si="6"/>
        <v>0</v>
      </c>
      <c r="S37" s="32">
        <v>11</v>
      </c>
      <c r="T37" s="31">
        <f t="shared" si="2"/>
        <v>100</v>
      </c>
      <c r="U37" s="29">
        <v>5</v>
      </c>
      <c r="V37" s="29">
        <f t="shared" si="7"/>
        <v>0</v>
      </c>
      <c r="W37" s="34">
        <v>5</v>
      </c>
      <c r="X37" s="31">
        <f t="shared" si="13"/>
        <v>100</v>
      </c>
      <c r="Y37" s="29">
        <v>0</v>
      </c>
      <c r="Z37" s="29">
        <f t="shared" si="8"/>
        <v>2</v>
      </c>
      <c r="AA37" s="34">
        <v>2</v>
      </c>
      <c r="AB37" s="31">
        <f t="shared" si="14"/>
        <v>0</v>
      </c>
      <c r="AC37" s="34">
        <v>0</v>
      </c>
      <c r="AD37" s="34">
        <v>0</v>
      </c>
      <c r="AE37" s="34">
        <v>0</v>
      </c>
      <c r="AF37" s="31">
        <f t="shared" si="15"/>
        <v>0</v>
      </c>
      <c r="AG37" s="29">
        <v>0</v>
      </c>
      <c r="AH37" s="29">
        <v>0</v>
      </c>
      <c r="AI37" s="29">
        <v>0</v>
      </c>
      <c r="AJ37" s="35">
        <f t="shared" si="16"/>
        <v>0</v>
      </c>
      <c r="AK37" s="29">
        <v>0</v>
      </c>
      <c r="AL37" s="29">
        <v>0</v>
      </c>
      <c r="AM37" s="29">
        <v>0</v>
      </c>
      <c r="AN37" s="35">
        <f t="shared" si="17"/>
        <v>0</v>
      </c>
      <c r="AO37" s="34">
        <v>0</v>
      </c>
      <c r="AP37" s="34">
        <f t="shared" si="9"/>
        <v>0</v>
      </c>
      <c r="AQ37" s="34">
        <v>0</v>
      </c>
      <c r="AR37" s="35">
        <f t="shared" si="18"/>
        <v>0</v>
      </c>
      <c r="AS37" s="34">
        <f t="shared" si="10"/>
        <v>0</v>
      </c>
      <c r="AT37" s="34">
        <f t="shared" si="11"/>
        <v>2</v>
      </c>
      <c r="AU37" s="34">
        <f t="shared" si="12"/>
        <v>2</v>
      </c>
      <c r="AV37" s="31">
        <f t="shared" si="19"/>
        <v>0</v>
      </c>
      <c r="AW37" s="2"/>
      <c r="AX37" s="2"/>
      <c r="AY37" s="2"/>
      <c r="AZ37" s="2"/>
      <c r="BA37" s="2"/>
      <c r="BB37" s="2"/>
      <c r="BC37" s="2"/>
      <c r="BD37" s="2"/>
    </row>
    <row r="38" spans="1:56" ht="15.75" customHeight="1" x14ac:dyDescent="0.25">
      <c r="A38" s="36">
        <v>27</v>
      </c>
      <c r="B38" s="38" t="str">
        <f>'[1]11'!B35</f>
        <v>Tulung</v>
      </c>
      <c r="C38" s="37" t="str">
        <f>'[1]11'!C35</f>
        <v>Puskesmas Majegan</v>
      </c>
      <c r="D38" s="29">
        <v>16</v>
      </c>
      <c r="E38" s="29">
        <v>1</v>
      </c>
      <c r="F38" s="29">
        <v>1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30">
        <f t="shared" si="0"/>
        <v>18</v>
      </c>
      <c r="M38" s="29">
        <v>14</v>
      </c>
      <c r="N38" s="29">
        <f t="shared" si="5"/>
        <v>2</v>
      </c>
      <c r="O38" s="29">
        <v>16</v>
      </c>
      <c r="P38" s="31">
        <f t="shared" si="1"/>
        <v>87.5</v>
      </c>
      <c r="Q38" s="29">
        <v>1</v>
      </c>
      <c r="R38" s="29">
        <f t="shared" si="6"/>
        <v>0</v>
      </c>
      <c r="S38" s="32">
        <v>1</v>
      </c>
      <c r="T38" s="31">
        <f t="shared" si="2"/>
        <v>100</v>
      </c>
      <c r="U38" s="29">
        <v>1</v>
      </c>
      <c r="V38" s="29">
        <f t="shared" si="7"/>
        <v>0</v>
      </c>
      <c r="W38" s="34">
        <v>1</v>
      </c>
      <c r="X38" s="31">
        <f t="shared" si="13"/>
        <v>100</v>
      </c>
      <c r="Y38" s="29">
        <v>0</v>
      </c>
      <c r="Z38" s="29">
        <f t="shared" si="8"/>
        <v>0</v>
      </c>
      <c r="AA38" s="34">
        <v>0</v>
      </c>
      <c r="AB38" s="31">
        <f t="shared" si="14"/>
        <v>0</v>
      </c>
      <c r="AC38" s="34">
        <v>0</v>
      </c>
      <c r="AD38" s="34">
        <v>0</v>
      </c>
      <c r="AE38" s="34">
        <v>0</v>
      </c>
      <c r="AF38" s="31">
        <f t="shared" si="15"/>
        <v>0</v>
      </c>
      <c r="AG38" s="29">
        <v>0</v>
      </c>
      <c r="AH38" s="29">
        <v>0</v>
      </c>
      <c r="AI38" s="29">
        <v>0</v>
      </c>
      <c r="AJ38" s="35">
        <f t="shared" si="16"/>
        <v>0</v>
      </c>
      <c r="AK38" s="29">
        <v>0</v>
      </c>
      <c r="AL38" s="29">
        <v>0</v>
      </c>
      <c r="AM38" s="29">
        <v>0</v>
      </c>
      <c r="AN38" s="35">
        <f t="shared" si="17"/>
        <v>0</v>
      </c>
      <c r="AO38" s="34">
        <v>0</v>
      </c>
      <c r="AP38" s="34">
        <f t="shared" si="9"/>
        <v>0</v>
      </c>
      <c r="AQ38" s="34">
        <v>0</v>
      </c>
      <c r="AR38" s="35">
        <f t="shared" si="18"/>
        <v>0</v>
      </c>
      <c r="AS38" s="34">
        <f t="shared" si="10"/>
        <v>0</v>
      </c>
      <c r="AT38" s="34">
        <f t="shared" si="11"/>
        <v>2</v>
      </c>
      <c r="AU38" s="34">
        <f t="shared" si="12"/>
        <v>2</v>
      </c>
      <c r="AV38" s="31">
        <f t="shared" si="19"/>
        <v>0</v>
      </c>
      <c r="AW38" s="2"/>
      <c r="AX38" s="2"/>
      <c r="AY38" s="2"/>
      <c r="AZ38" s="2"/>
      <c r="BA38" s="2"/>
      <c r="BB38" s="2"/>
      <c r="BC38" s="2"/>
      <c r="BD38" s="2"/>
    </row>
    <row r="39" spans="1:56" ht="15.75" customHeight="1" x14ac:dyDescent="0.25">
      <c r="A39" s="36">
        <v>28</v>
      </c>
      <c r="B39" s="38" t="str">
        <f>'[1]11'!B36</f>
        <v>Tulung</v>
      </c>
      <c r="C39" s="37" t="str">
        <f>'[1]11'!C36</f>
        <v>Puskesmas Tulung</v>
      </c>
      <c r="D39" s="29">
        <v>18</v>
      </c>
      <c r="E39" s="29">
        <v>5</v>
      </c>
      <c r="F39" s="29">
        <v>1</v>
      </c>
      <c r="G39" s="29">
        <v>1</v>
      </c>
      <c r="H39" s="29">
        <v>0</v>
      </c>
      <c r="I39" s="29">
        <v>0</v>
      </c>
      <c r="J39" s="29">
        <v>0</v>
      </c>
      <c r="K39" s="29">
        <v>0</v>
      </c>
      <c r="L39" s="30">
        <f t="shared" si="0"/>
        <v>25</v>
      </c>
      <c r="M39" s="29">
        <v>9</v>
      </c>
      <c r="N39" s="29">
        <f t="shared" si="5"/>
        <v>9</v>
      </c>
      <c r="O39" s="29">
        <v>18</v>
      </c>
      <c r="P39" s="31">
        <f t="shared" si="1"/>
        <v>50</v>
      </c>
      <c r="Q39" s="29">
        <v>4</v>
      </c>
      <c r="R39" s="29">
        <f t="shared" si="6"/>
        <v>1</v>
      </c>
      <c r="S39" s="32">
        <v>5</v>
      </c>
      <c r="T39" s="31">
        <f t="shared" si="2"/>
        <v>80</v>
      </c>
      <c r="U39" s="29">
        <v>1</v>
      </c>
      <c r="V39" s="29">
        <f t="shared" si="7"/>
        <v>0</v>
      </c>
      <c r="W39" s="34">
        <v>1</v>
      </c>
      <c r="X39" s="31">
        <f t="shared" si="13"/>
        <v>100</v>
      </c>
      <c r="Y39" s="29">
        <v>0</v>
      </c>
      <c r="Z39" s="29">
        <f t="shared" si="8"/>
        <v>1</v>
      </c>
      <c r="AA39" s="34">
        <v>1</v>
      </c>
      <c r="AB39" s="31">
        <f t="shared" si="14"/>
        <v>0</v>
      </c>
      <c r="AC39" s="34">
        <v>0</v>
      </c>
      <c r="AD39" s="34">
        <v>0</v>
      </c>
      <c r="AE39" s="34">
        <v>0</v>
      </c>
      <c r="AF39" s="31">
        <f t="shared" si="15"/>
        <v>0</v>
      </c>
      <c r="AG39" s="29">
        <v>0</v>
      </c>
      <c r="AH39" s="29">
        <v>0</v>
      </c>
      <c r="AI39" s="29">
        <v>0</v>
      </c>
      <c r="AJ39" s="35">
        <f t="shared" si="16"/>
        <v>0</v>
      </c>
      <c r="AK39" s="29">
        <v>0</v>
      </c>
      <c r="AL39" s="29">
        <v>0</v>
      </c>
      <c r="AM39" s="29">
        <v>0</v>
      </c>
      <c r="AN39" s="35">
        <f t="shared" si="17"/>
        <v>0</v>
      </c>
      <c r="AO39" s="34">
        <v>0</v>
      </c>
      <c r="AP39" s="34">
        <f t="shared" si="9"/>
        <v>0</v>
      </c>
      <c r="AQ39" s="34">
        <v>0</v>
      </c>
      <c r="AR39" s="35">
        <f t="shared" si="18"/>
        <v>0</v>
      </c>
      <c r="AS39" s="34">
        <f t="shared" si="10"/>
        <v>0</v>
      </c>
      <c r="AT39" s="34">
        <f t="shared" si="11"/>
        <v>11</v>
      </c>
      <c r="AU39" s="34">
        <f t="shared" si="12"/>
        <v>11</v>
      </c>
      <c r="AV39" s="31">
        <f t="shared" si="19"/>
        <v>0</v>
      </c>
      <c r="AW39" s="2"/>
      <c r="AX39" s="2"/>
      <c r="AY39" s="2"/>
      <c r="AZ39" s="2"/>
      <c r="BA39" s="2"/>
      <c r="BB39" s="2"/>
      <c r="BC39" s="2"/>
      <c r="BD39" s="2"/>
    </row>
    <row r="40" spans="1:56" ht="15.75" customHeight="1" x14ac:dyDescent="0.25">
      <c r="A40" s="36">
        <v>29</v>
      </c>
      <c r="B40" s="38" t="str">
        <f>'[1]11'!B37</f>
        <v>Jatinom</v>
      </c>
      <c r="C40" s="37" t="str">
        <f>'[1]11'!C37</f>
        <v>Puskesmas Jatinom</v>
      </c>
      <c r="D40" s="29">
        <v>19</v>
      </c>
      <c r="E40" s="29">
        <v>4</v>
      </c>
      <c r="F40" s="29">
        <v>3</v>
      </c>
      <c r="G40" s="29">
        <v>4</v>
      </c>
      <c r="H40" s="29">
        <v>0</v>
      </c>
      <c r="I40" s="29">
        <v>0</v>
      </c>
      <c r="J40" s="29">
        <v>0</v>
      </c>
      <c r="K40" s="29">
        <v>0</v>
      </c>
      <c r="L40" s="30">
        <f t="shared" si="0"/>
        <v>30</v>
      </c>
      <c r="M40" s="29">
        <v>19</v>
      </c>
      <c r="N40" s="29">
        <f t="shared" si="5"/>
        <v>0</v>
      </c>
      <c r="O40" s="29">
        <v>19</v>
      </c>
      <c r="P40" s="31">
        <f t="shared" si="1"/>
        <v>100</v>
      </c>
      <c r="Q40" s="29">
        <v>4</v>
      </c>
      <c r="R40" s="29">
        <f t="shared" si="6"/>
        <v>0</v>
      </c>
      <c r="S40" s="32">
        <v>4</v>
      </c>
      <c r="T40" s="31">
        <f t="shared" si="2"/>
        <v>100</v>
      </c>
      <c r="U40" s="29">
        <v>3</v>
      </c>
      <c r="V40" s="29">
        <f t="shared" si="7"/>
        <v>0</v>
      </c>
      <c r="W40" s="34">
        <v>3</v>
      </c>
      <c r="X40" s="31">
        <f t="shared" si="13"/>
        <v>100</v>
      </c>
      <c r="Y40" s="29">
        <v>0</v>
      </c>
      <c r="Z40" s="29">
        <f t="shared" si="8"/>
        <v>4</v>
      </c>
      <c r="AA40" s="34">
        <v>4</v>
      </c>
      <c r="AB40" s="31">
        <f t="shared" si="14"/>
        <v>0</v>
      </c>
      <c r="AC40" s="34">
        <v>0</v>
      </c>
      <c r="AD40" s="34">
        <v>0</v>
      </c>
      <c r="AE40" s="34">
        <v>0</v>
      </c>
      <c r="AF40" s="31">
        <f t="shared" si="15"/>
        <v>0</v>
      </c>
      <c r="AG40" s="29">
        <v>0</v>
      </c>
      <c r="AH40" s="29">
        <v>0</v>
      </c>
      <c r="AI40" s="29">
        <v>0</v>
      </c>
      <c r="AJ40" s="35">
        <f t="shared" si="16"/>
        <v>0</v>
      </c>
      <c r="AK40" s="29">
        <v>0</v>
      </c>
      <c r="AL40" s="29">
        <v>0</v>
      </c>
      <c r="AM40" s="29">
        <v>0</v>
      </c>
      <c r="AN40" s="35">
        <f t="shared" si="17"/>
        <v>0</v>
      </c>
      <c r="AO40" s="34">
        <v>0</v>
      </c>
      <c r="AP40" s="34">
        <f t="shared" si="9"/>
        <v>0</v>
      </c>
      <c r="AQ40" s="34">
        <v>0</v>
      </c>
      <c r="AR40" s="35">
        <f t="shared" si="18"/>
        <v>0</v>
      </c>
      <c r="AS40" s="34">
        <f t="shared" si="10"/>
        <v>0</v>
      </c>
      <c r="AT40" s="34">
        <f t="shared" si="11"/>
        <v>4</v>
      </c>
      <c r="AU40" s="34">
        <f t="shared" si="12"/>
        <v>4</v>
      </c>
      <c r="AV40" s="31">
        <f t="shared" si="19"/>
        <v>0</v>
      </c>
      <c r="AW40" s="2"/>
      <c r="AX40" s="2"/>
      <c r="AY40" s="2"/>
      <c r="AZ40" s="2"/>
      <c r="BA40" s="2"/>
      <c r="BB40" s="2"/>
      <c r="BC40" s="2"/>
      <c r="BD40" s="2"/>
    </row>
    <row r="41" spans="1:56" ht="15.75" customHeight="1" x14ac:dyDescent="0.25">
      <c r="A41" s="36">
        <v>30</v>
      </c>
      <c r="B41" s="38" t="str">
        <f>'[1]11'!B38</f>
        <v>Jatinom</v>
      </c>
      <c r="C41" s="37" t="str">
        <f>'[1]11'!C38</f>
        <v>Puskesmas Kayumas</v>
      </c>
      <c r="D41" s="29">
        <v>18</v>
      </c>
      <c r="E41" s="29">
        <v>2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30">
        <f t="shared" si="0"/>
        <v>20</v>
      </c>
      <c r="M41" s="29">
        <v>18</v>
      </c>
      <c r="N41" s="29">
        <f t="shared" si="5"/>
        <v>0</v>
      </c>
      <c r="O41" s="29">
        <v>18</v>
      </c>
      <c r="P41" s="31">
        <f t="shared" si="1"/>
        <v>100</v>
      </c>
      <c r="Q41" s="29">
        <v>2</v>
      </c>
      <c r="R41" s="29">
        <f t="shared" si="6"/>
        <v>0</v>
      </c>
      <c r="S41" s="32">
        <v>2</v>
      </c>
      <c r="T41" s="31">
        <f t="shared" si="2"/>
        <v>100</v>
      </c>
      <c r="U41" s="29">
        <v>0</v>
      </c>
      <c r="V41" s="29">
        <f t="shared" si="7"/>
        <v>0</v>
      </c>
      <c r="W41" s="33">
        <v>0</v>
      </c>
      <c r="X41" s="31">
        <f t="shared" si="13"/>
        <v>0</v>
      </c>
      <c r="Y41" s="29">
        <v>0</v>
      </c>
      <c r="Z41" s="29">
        <f t="shared" si="8"/>
        <v>0</v>
      </c>
      <c r="AA41" s="34">
        <v>0</v>
      </c>
      <c r="AB41" s="31">
        <f t="shared" si="14"/>
        <v>0</v>
      </c>
      <c r="AC41" s="34">
        <v>0</v>
      </c>
      <c r="AD41" s="34">
        <v>0</v>
      </c>
      <c r="AE41" s="34">
        <v>0</v>
      </c>
      <c r="AF41" s="31">
        <f t="shared" si="15"/>
        <v>0</v>
      </c>
      <c r="AG41" s="29">
        <v>0</v>
      </c>
      <c r="AH41" s="29">
        <v>0</v>
      </c>
      <c r="AI41" s="29">
        <v>0</v>
      </c>
      <c r="AJ41" s="35">
        <f t="shared" si="16"/>
        <v>0</v>
      </c>
      <c r="AK41" s="29">
        <v>0</v>
      </c>
      <c r="AL41" s="29">
        <v>0</v>
      </c>
      <c r="AM41" s="29">
        <v>0</v>
      </c>
      <c r="AN41" s="35">
        <f t="shared" si="17"/>
        <v>0</v>
      </c>
      <c r="AO41" s="34">
        <v>0</v>
      </c>
      <c r="AP41" s="34">
        <f t="shared" si="9"/>
        <v>0</v>
      </c>
      <c r="AQ41" s="34">
        <v>0</v>
      </c>
      <c r="AR41" s="35">
        <f t="shared" si="18"/>
        <v>0</v>
      </c>
      <c r="AS41" s="34">
        <f t="shared" si="10"/>
        <v>0</v>
      </c>
      <c r="AT41" s="34">
        <f t="shared" si="11"/>
        <v>0</v>
      </c>
      <c r="AU41" s="34">
        <f t="shared" si="12"/>
        <v>0</v>
      </c>
      <c r="AV41" s="31">
        <f t="shared" si="19"/>
        <v>0</v>
      </c>
      <c r="AW41" s="2"/>
      <c r="AX41" s="2"/>
      <c r="AY41" s="2"/>
      <c r="AZ41" s="2"/>
      <c r="BA41" s="2"/>
      <c r="BB41" s="2"/>
      <c r="BC41" s="2"/>
      <c r="BD41" s="2"/>
    </row>
    <row r="42" spans="1:56" ht="15.75" customHeight="1" x14ac:dyDescent="0.25">
      <c r="A42" s="36">
        <v>31</v>
      </c>
      <c r="B42" s="38" t="str">
        <f>'[1]11'!B39</f>
        <v>Kemalang</v>
      </c>
      <c r="C42" s="37" t="str">
        <f>'[1]11'!C39</f>
        <v>Puskesmas Kemalang</v>
      </c>
      <c r="D42" s="29">
        <v>24</v>
      </c>
      <c r="E42" s="29">
        <v>3</v>
      </c>
      <c r="F42" s="29">
        <v>0</v>
      </c>
      <c r="G42" s="29">
        <v>2</v>
      </c>
      <c r="H42" s="29">
        <v>0</v>
      </c>
      <c r="I42" s="29">
        <v>0</v>
      </c>
      <c r="J42" s="29">
        <v>0</v>
      </c>
      <c r="K42" s="29">
        <v>0</v>
      </c>
      <c r="L42" s="30">
        <f t="shared" si="0"/>
        <v>29</v>
      </c>
      <c r="M42" s="29">
        <v>23</v>
      </c>
      <c r="N42" s="29">
        <f t="shared" si="5"/>
        <v>1</v>
      </c>
      <c r="O42" s="29">
        <v>23</v>
      </c>
      <c r="P42" s="31">
        <f t="shared" si="1"/>
        <v>100</v>
      </c>
      <c r="Q42" s="29">
        <v>3</v>
      </c>
      <c r="R42" s="29">
        <f t="shared" si="6"/>
        <v>0</v>
      </c>
      <c r="S42" s="32">
        <v>3</v>
      </c>
      <c r="T42" s="31">
        <f t="shared" si="2"/>
        <v>100</v>
      </c>
      <c r="U42" s="29">
        <v>0</v>
      </c>
      <c r="V42" s="29">
        <f t="shared" si="7"/>
        <v>0</v>
      </c>
      <c r="W42" s="33">
        <v>0</v>
      </c>
      <c r="X42" s="31">
        <f t="shared" si="13"/>
        <v>0</v>
      </c>
      <c r="Y42" s="29">
        <v>0</v>
      </c>
      <c r="Z42" s="29">
        <f t="shared" si="8"/>
        <v>2</v>
      </c>
      <c r="AA42" s="34">
        <v>2</v>
      </c>
      <c r="AB42" s="31">
        <f t="shared" si="14"/>
        <v>0</v>
      </c>
      <c r="AC42" s="34">
        <v>0</v>
      </c>
      <c r="AD42" s="34">
        <v>0</v>
      </c>
      <c r="AE42" s="34">
        <v>0</v>
      </c>
      <c r="AF42" s="31">
        <f t="shared" si="15"/>
        <v>0</v>
      </c>
      <c r="AG42" s="29">
        <v>0</v>
      </c>
      <c r="AH42" s="29">
        <v>0</v>
      </c>
      <c r="AI42" s="29">
        <v>0</v>
      </c>
      <c r="AJ42" s="35">
        <f t="shared" si="16"/>
        <v>0</v>
      </c>
      <c r="AK42" s="29">
        <v>0</v>
      </c>
      <c r="AL42" s="29">
        <v>0</v>
      </c>
      <c r="AM42" s="29">
        <v>0</v>
      </c>
      <c r="AN42" s="35">
        <f t="shared" si="17"/>
        <v>0</v>
      </c>
      <c r="AO42" s="34">
        <v>0</v>
      </c>
      <c r="AP42" s="34">
        <f t="shared" si="9"/>
        <v>0</v>
      </c>
      <c r="AQ42" s="34">
        <v>0</v>
      </c>
      <c r="AR42" s="35">
        <f t="shared" si="18"/>
        <v>0</v>
      </c>
      <c r="AS42" s="34">
        <f t="shared" si="10"/>
        <v>0</v>
      </c>
      <c r="AT42" s="34">
        <f t="shared" si="11"/>
        <v>3</v>
      </c>
      <c r="AU42" s="34">
        <f t="shared" si="12"/>
        <v>3</v>
      </c>
      <c r="AV42" s="31">
        <f t="shared" si="19"/>
        <v>0</v>
      </c>
      <c r="AW42" s="2"/>
      <c r="AX42" s="2"/>
      <c r="AY42" s="2"/>
      <c r="AZ42" s="2"/>
      <c r="BA42" s="2"/>
      <c r="BB42" s="2"/>
      <c r="BC42" s="2"/>
      <c r="BD42" s="2"/>
    </row>
    <row r="43" spans="1:56" ht="15.75" customHeight="1" x14ac:dyDescent="0.25">
      <c r="A43" s="36">
        <v>32</v>
      </c>
      <c r="B43" s="38" t="str">
        <f>'[1]11'!B40</f>
        <v xml:space="preserve">Klaten Selatan </v>
      </c>
      <c r="C43" s="37" t="str">
        <f>'[1]11'!C40</f>
        <v>Puskesmas Klaten Selatan</v>
      </c>
      <c r="D43" s="29">
        <v>23</v>
      </c>
      <c r="E43" s="29">
        <v>5</v>
      </c>
      <c r="F43" s="29">
        <v>7</v>
      </c>
      <c r="G43" s="29">
        <v>1</v>
      </c>
      <c r="H43" s="29">
        <v>0</v>
      </c>
      <c r="I43" s="29">
        <v>0</v>
      </c>
      <c r="J43" s="29">
        <v>0</v>
      </c>
      <c r="K43" s="29">
        <v>0</v>
      </c>
      <c r="L43" s="30">
        <f t="shared" si="0"/>
        <v>36</v>
      </c>
      <c r="M43" s="29">
        <v>23</v>
      </c>
      <c r="N43" s="29">
        <f t="shared" si="5"/>
        <v>0</v>
      </c>
      <c r="O43" s="29">
        <v>23</v>
      </c>
      <c r="P43" s="31">
        <f t="shared" si="1"/>
        <v>100</v>
      </c>
      <c r="Q43" s="29">
        <v>5</v>
      </c>
      <c r="R43" s="29">
        <f t="shared" si="6"/>
        <v>0</v>
      </c>
      <c r="S43" s="32">
        <v>5</v>
      </c>
      <c r="T43" s="31">
        <f t="shared" si="2"/>
        <v>100</v>
      </c>
      <c r="U43" s="29">
        <v>6</v>
      </c>
      <c r="V43" s="29">
        <f t="shared" si="7"/>
        <v>1</v>
      </c>
      <c r="W43" s="34">
        <v>7</v>
      </c>
      <c r="X43" s="31">
        <f t="shared" si="13"/>
        <v>85.714285714285708</v>
      </c>
      <c r="Y43" s="29">
        <v>0</v>
      </c>
      <c r="Z43" s="29">
        <f t="shared" si="8"/>
        <v>1</v>
      </c>
      <c r="AA43" s="34">
        <v>1</v>
      </c>
      <c r="AB43" s="31">
        <f t="shared" si="14"/>
        <v>0</v>
      </c>
      <c r="AC43" s="34">
        <v>0</v>
      </c>
      <c r="AD43" s="34">
        <v>0</v>
      </c>
      <c r="AE43" s="34">
        <v>0</v>
      </c>
      <c r="AF43" s="31">
        <f t="shared" si="15"/>
        <v>0</v>
      </c>
      <c r="AG43" s="29">
        <v>0</v>
      </c>
      <c r="AH43" s="29">
        <v>0</v>
      </c>
      <c r="AI43" s="29">
        <v>0</v>
      </c>
      <c r="AJ43" s="35">
        <f t="shared" si="16"/>
        <v>0</v>
      </c>
      <c r="AK43" s="29">
        <v>0</v>
      </c>
      <c r="AL43" s="29">
        <v>0</v>
      </c>
      <c r="AM43" s="29">
        <v>0</v>
      </c>
      <c r="AN43" s="35">
        <f t="shared" si="17"/>
        <v>0</v>
      </c>
      <c r="AO43" s="34">
        <v>0</v>
      </c>
      <c r="AP43" s="34">
        <f t="shared" si="9"/>
        <v>0</v>
      </c>
      <c r="AQ43" s="34">
        <v>0</v>
      </c>
      <c r="AR43" s="35">
        <f t="shared" si="18"/>
        <v>0</v>
      </c>
      <c r="AS43" s="34">
        <f t="shared" si="10"/>
        <v>0</v>
      </c>
      <c r="AT43" s="34">
        <f t="shared" si="11"/>
        <v>2</v>
      </c>
      <c r="AU43" s="34">
        <f t="shared" si="12"/>
        <v>2</v>
      </c>
      <c r="AV43" s="31">
        <f t="shared" si="19"/>
        <v>0</v>
      </c>
      <c r="AW43" s="2"/>
      <c r="AX43" s="2"/>
      <c r="AY43" s="2"/>
      <c r="AZ43" s="2"/>
      <c r="BA43" s="2"/>
      <c r="BB43" s="2"/>
      <c r="BC43" s="2"/>
      <c r="BD43" s="2"/>
    </row>
    <row r="44" spans="1:56" ht="15.75" customHeight="1" x14ac:dyDescent="0.25">
      <c r="A44" s="36">
        <v>33</v>
      </c>
      <c r="B44" s="38" t="str">
        <f>'[1]11'!B41</f>
        <v>Klaten Tengah</v>
      </c>
      <c r="C44" s="37" t="str">
        <f>'[1]11'!C41</f>
        <v>Puskesmas Klaten Tengah</v>
      </c>
      <c r="D44" s="29">
        <v>30</v>
      </c>
      <c r="E44" s="29">
        <v>6</v>
      </c>
      <c r="F44" s="29">
        <v>5</v>
      </c>
      <c r="G44" s="29">
        <v>4</v>
      </c>
      <c r="H44" s="29">
        <v>1</v>
      </c>
      <c r="I44" s="29">
        <v>0</v>
      </c>
      <c r="J44" s="29">
        <v>0</v>
      </c>
      <c r="K44" s="29">
        <v>3</v>
      </c>
      <c r="L44" s="30">
        <f t="shared" si="0"/>
        <v>49</v>
      </c>
      <c r="M44" s="29">
        <v>23</v>
      </c>
      <c r="N44" s="29">
        <f t="shared" si="5"/>
        <v>7</v>
      </c>
      <c r="O44" s="29">
        <v>30</v>
      </c>
      <c r="P44" s="31">
        <f t="shared" si="1"/>
        <v>76.666666666666671</v>
      </c>
      <c r="Q44" s="29">
        <v>6</v>
      </c>
      <c r="R44" s="29">
        <f t="shared" si="6"/>
        <v>0</v>
      </c>
      <c r="S44" s="32">
        <v>6</v>
      </c>
      <c r="T44" s="31">
        <f t="shared" si="2"/>
        <v>100</v>
      </c>
      <c r="U44" s="29">
        <v>4</v>
      </c>
      <c r="V44" s="29">
        <f t="shared" si="7"/>
        <v>1</v>
      </c>
      <c r="W44" s="34">
        <v>5</v>
      </c>
      <c r="X44" s="31">
        <f t="shared" si="13"/>
        <v>80</v>
      </c>
      <c r="Y44" s="29">
        <v>3</v>
      </c>
      <c r="Z44" s="29">
        <f t="shared" si="8"/>
        <v>1</v>
      </c>
      <c r="AA44" s="34">
        <v>4</v>
      </c>
      <c r="AB44" s="31">
        <f t="shared" si="14"/>
        <v>75</v>
      </c>
      <c r="AC44" s="34">
        <v>1</v>
      </c>
      <c r="AD44" s="34">
        <v>0</v>
      </c>
      <c r="AE44" s="34">
        <v>1</v>
      </c>
      <c r="AF44" s="31">
        <f t="shared" si="15"/>
        <v>100</v>
      </c>
      <c r="AG44" s="29">
        <v>0</v>
      </c>
      <c r="AH44" s="29">
        <v>0</v>
      </c>
      <c r="AI44" s="29">
        <v>0</v>
      </c>
      <c r="AJ44" s="35">
        <f t="shared" si="16"/>
        <v>0</v>
      </c>
      <c r="AK44" s="29">
        <v>0</v>
      </c>
      <c r="AL44" s="29">
        <v>0</v>
      </c>
      <c r="AM44" s="29">
        <v>0</v>
      </c>
      <c r="AN44" s="35">
        <f t="shared" si="17"/>
        <v>0</v>
      </c>
      <c r="AO44" s="34">
        <v>3</v>
      </c>
      <c r="AP44" s="34">
        <f t="shared" si="9"/>
        <v>0</v>
      </c>
      <c r="AQ44" s="34">
        <v>3</v>
      </c>
      <c r="AR44" s="35">
        <f t="shared" si="18"/>
        <v>100</v>
      </c>
      <c r="AS44" s="34">
        <f t="shared" si="10"/>
        <v>7</v>
      </c>
      <c r="AT44" s="34">
        <f t="shared" si="11"/>
        <v>9</v>
      </c>
      <c r="AU44" s="34">
        <f t="shared" si="12"/>
        <v>16</v>
      </c>
      <c r="AV44" s="31">
        <f t="shared" si="19"/>
        <v>43.75</v>
      </c>
      <c r="AW44" s="2"/>
      <c r="AX44" s="2"/>
      <c r="AY44" s="2"/>
      <c r="AZ44" s="2"/>
      <c r="BA44" s="2"/>
      <c r="BB44" s="2"/>
      <c r="BC44" s="2"/>
      <c r="BD44" s="2"/>
    </row>
    <row r="45" spans="1:56" ht="15.75" customHeight="1" x14ac:dyDescent="0.25">
      <c r="A45" s="36">
        <v>34</v>
      </c>
      <c r="B45" s="38" t="str">
        <f>'[1]11'!B42</f>
        <v>Klaten Utara</v>
      </c>
      <c r="C45" s="37" t="str">
        <f>'[1]11'!C42</f>
        <v>Puskesmas Klaten Utara</v>
      </c>
      <c r="D45" s="30">
        <v>23</v>
      </c>
      <c r="E45" s="29">
        <v>9</v>
      </c>
      <c r="F45" s="29">
        <v>15</v>
      </c>
      <c r="G45" s="30">
        <v>0</v>
      </c>
      <c r="H45" s="29">
        <v>0</v>
      </c>
      <c r="I45" s="29">
        <v>0</v>
      </c>
      <c r="J45" s="29">
        <v>0</v>
      </c>
      <c r="K45" s="30">
        <v>0</v>
      </c>
      <c r="L45" s="30">
        <f t="shared" si="0"/>
        <v>47</v>
      </c>
      <c r="M45" s="29">
        <v>23</v>
      </c>
      <c r="N45" s="29">
        <f t="shared" si="5"/>
        <v>0</v>
      </c>
      <c r="O45" s="29">
        <v>23</v>
      </c>
      <c r="P45" s="31">
        <f t="shared" si="1"/>
        <v>100</v>
      </c>
      <c r="Q45" s="29">
        <v>9</v>
      </c>
      <c r="R45" s="29">
        <f t="shared" si="6"/>
        <v>0</v>
      </c>
      <c r="S45" s="32">
        <v>9</v>
      </c>
      <c r="T45" s="31">
        <f t="shared" si="2"/>
        <v>100</v>
      </c>
      <c r="U45" s="29">
        <v>15</v>
      </c>
      <c r="V45" s="29">
        <f t="shared" si="7"/>
        <v>0</v>
      </c>
      <c r="W45" s="34">
        <v>15</v>
      </c>
      <c r="X45" s="31">
        <f t="shared" si="13"/>
        <v>100</v>
      </c>
      <c r="Y45" s="29">
        <v>0</v>
      </c>
      <c r="Z45" s="29">
        <f t="shared" si="8"/>
        <v>0</v>
      </c>
      <c r="AA45" s="34">
        <v>0</v>
      </c>
      <c r="AB45" s="31">
        <f t="shared" si="14"/>
        <v>0</v>
      </c>
      <c r="AC45" s="34">
        <v>0</v>
      </c>
      <c r="AD45" s="34">
        <v>0</v>
      </c>
      <c r="AE45" s="34">
        <v>0</v>
      </c>
      <c r="AF45" s="31">
        <f t="shared" si="15"/>
        <v>0</v>
      </c>
      <c r="AG45" s="29">
        <v>0</v>
      </c>
      <c r="AH45" s="29">
        <v>0</v>
      </c>
      <c r="AI45" s="29">
        <v>0</v>
      </c>
      <c r="AJ45" s="35">
        <f t="shared" si="16"/>
        <v>0</v>
      </c>
      <c r="AK45" s="29">
        <v>0</v>
      </c>
      <c r="AL45" s="29">
        <v>0</v>
      </c>
      <c r="AM45" s="29">
        <v>0</v>
      </c>
      <c r="AN45" s="35">
        <f t="shared" si="17"/>
        <v>0</v>
      </c>
      <c r="AO45" s="34">
        <v>0</v>
      </c>
      <c r="AP45" s="34">
        <f t="shared" si="9"/>
        <v>0</v>
      </c>
      <c r="AQ45" s="34">
        <v>0</v>
      </c>
      <c r="AR45" s="35">
        <f t="shared" si="18"/>
        <v>0</v>
      </c>
      <c r="AS45" s="34">
        <f t="shared" si="10"/>
        <v>0</v>
      </c>
      <c r="AT45" s="34">
        <f t="shared" si="11"/>
        <v>0</v>
      </c>
      <c r="AU45" s="34">
        <f t="shared" si="12"/>
        <v>0</v>
      </c>
      <c r="AV45" s="31">
        <f t="shared" si="19"/>
        <v>0</v>
      </c>
      <c r="AW45" s="2"/>
      <c r="AX45" s="2"/>
      <c r="AY45" s="2"/>
      <c r="AZ45" s="2"/>
      <c r="BA45" s="2"/>
      <c r="BB45" s="2"/>
      <c r="BC45" s="2"/>
      <c r="BD45" s="2"/>
    </row>
    <row r="46" spans="1:56" ht="15.75" customHeight="1" x14ac:dyDescent="0.25">
      <c r="A46" s="40"/>
      <c r="B46" s="40"/>
      <c r="C46" s="40"/>
      <c r="D46" s="29"/>
      <c r="E46" s="29"/>
      <c r="F46" s="29"/>
      <c r="G46" s="29"/>
      <c r="H46" s="29"/>
      <c r="I46" s="29"/>
      <c r="J46" s="29"/>
      <c r="K46" s="29"/>
      <c r="L46" s="30"/>
      <c r="M46" s="29"/>
      <c r="N46" s="29"/>
      <c r="O46" s="29"/>
      <c r="P46" s="35"/>
      <c r="Q46" s="29"/>
      <c r="R46" s="29"/>
      <c r="S46" s="32"/>
      <c r="T46" s="35"/>
      <c r="U46" s="29"/>
      <c r="V46" s="29"/>
      <c r="W46" s="32"/>
      <c r="X46" s="35"/>
      <c r="Y46" s="29"/>
      <c r="Z46" s="29"/>
      <c r="AA46" s="32"/>
      <c r="AB46" s="35"/>
      <c r="AC46" s="29"/>
      <c r="AD46" s="29"/>
      <c r="AE46" s="32"/>
      <c r="AF46" s="35"/>
      <c r="AG46" s="29"/>
      <c r="AH46" s="29"/>
      <c r="AI46" s="32"/>
      <c r="AJ46" s="35"/>
      <c r="AK46" s="29"/>
      <c r="AL46" s="29"/>
      <c r="AM46" s="32"/>
      <c r="AN46" s="35"/>
      <c r="AO46" s="29"/>
      <c r="AP46" s="29"/>
      <c r="AQ46" s="32"/>
      <c r="AR46" s="35"/>
      <c r="AS46" s="29"/>
      <c r="AT46" s="29"/>
      <c r="AU46" s="41"/>
      <c r="AV46" s="35"/>
      <c r="AW46" s="2"/>
      <c r="AX46" s="2"/>
      <c r="AY46" s="2"/>
      <c r="AZ46" s="2"/>
      <c r="BA46" s="2"/>
      <c r="BB46" s="2"/>
      <c r="BC46" s="2"/>
      <c r="BD46" s="2"/>
    </row>
    <row r="47" spans="1:56" ht="15.75" customHeight="1" x14ac:dyDescent="0.25">
      <c r="A47" s="40"/>
      <c r="B47" s="40"/>
      <c r="C47" s="40"/>
      <c r="D47" s="29"/>
      <c r="E47" s="29"/>
      <c r="F47" s="29"/>
      <c r="G47" s="29"/>
      <c r="H47" s="29"/>
      <c r="I47" s="29"/>
      <c r="J47" s="29"/>
      <c r="K47" s="29"/>
      <c r="L47" s="30"/>
      <c r="M47" s="29"/>
      <c r="N47" s="29"/>
      <c r="O47" s="29"/>
      <c r="P47" s="35"/>
      <c r="Q47" s="29"/>
      <c r="R47" s="29"/>
      <c r="S47" s="32"/>
      <c r="T47" s="35"/>
      <c r="U47" s="29"/>
      <c r="V47" s="29"/>
      <c r="W47" s="32"/>
      <c r="X47" s="35"/>
      <c r="Y47" s="29"/>
      <c r="Z47" s="29"/>
      <c r="AA47" s="32"/>
      <c r="AB47" s="35"/>
      <c r="AC47" s="29"/>
      <c r="AD47" s="29"/>
      <c r="AE47" s="32"/>
      <c r="AF47" s="35"/>
      <c r="AG47" s="29"/>
      <c r="AH47" s="29"/>
      <c r="AI47" s="32"/>
      <c r="AJ47" s="35"/>
      <c r="AK47" s="29"/>
      <c r="AL47" s="29"/>
      <c r="AM47" s="32"/>
      <c r="AN47" s="35"/>
      <c r="AO47" s="29"/>
      <c r="AP47" s="29"/>
      <c r="AQ47" s="32"/>
      <c r="AR47" s="35"/>
      <c r="AS47" s="29"/>
      <c r="AT47" s="29"/>
      <c r="AU47" s="41"/>
      <c r="AV47" s="35"/>
      <c r="AW47" s="2"/>
      <c r="AX47" s="2"/>
      <c r="AY47" s="2"/>
      <c r="AZ47" s="2"/>
      <c r="BA47" s="2"/>
      <c r="BB47" s="2"/>
      <c r="BC47" s="2"/>
      <c r="BD47" s="2"/>
    </row>
    <row r="48" spans="1:56" ht="15.75" customHeight="1" x14ac:dyDescent="0.25">
      <c r="A48" s="40"/>
      <c r="B48" s="40"/>
      <c r="C48" s="40"/>
      <c r="D48" s="29"/>
      <c r="E48" s="29"/>
      <c r="F48" s="29"/>
      <c r="G48" s="29"/>
      <c r="H48" s="29"/>
      <c r="I48" s="29"/>
      <c r="J48" s="29"/>
      <c r="K48" s="29"/>
      <c r="L48" s="30"/>
      <c r="M48" s="29"/>
      <c r="N48" s="29"/>
      <c r="O48" s="29"/>
      <c r="P48" s="35"/>
      <c r="Q48" s="29"/>
      <c r="R48" s="29"/>
      <c r="S48" s="32"/>
      <c r="T48" s="35"/>
      <c r="U48" s="29"/>
      <c r="V48" s="29"/>
      <c r="W48" s="32"/>
      <c r="X48" s="35"/>
      <c r="Y48" s="29"/>
      <c r="Z48" s="29"/>
      <c r="AA48" s="32"/>
      <c r="AB48" s="35"/>
      <c r="AC48" s="29"/>
      <c r="AD48" s="29"/>
      <c r="AE48" s="32"/>
      <c r="AF48" s="35"/>
      <c r="AG48" s="29"/>
      <c r="AH48" s="29"/>
      <c r="AI48" s="32"/>
      <c r="AJ48" s="35"/>
      <c r="AK48" s="29"/>
      <c r="AL48" s="29"/>
      <c r="AM48" s="32"/>
      <c r="AN48" s="35"/>
      <c r="AO48" s="29"/>
      <c r="AP48" s="29"/>
      <c r="AQ48" s="32"/>
      <c r="AR48" s="35"/>
      <c r="AS48" s="29"/>
      <c r="AT48" s="29"/>
      <c r="AU48" s="41"/>
      <c r="AV48" s="35"/>
      <c r="AW48" s="2"/>
      <c r="AX48" s="2"/>
      <c r="AY48" s="2"/>
      <c r="AZ48" s="2"/>
      <c r="BA48" s="2"/>
      <c r="BB48" s="2"/>
      <c r="BC48" s="2"/>
      <c r="BD48" s="2"/>
    </row>
    <row r="49" spans="1:56" ht="15.75" customHeight="1" x14ac:dyDescent="0.25">
      <c r="A49" s="40"/>
      <c r="B49" s="40"/>
      <c r="C49" s="40"/>
      <c r="D49" s="29"/>
      <c r="E49" s="29"/>
      <c r="F49" s="29"/>
      <c r="G49" s="29"/>
      <c r="H49" s="29"/>
      <c r="I49" s="29"/>
      <c r="J49" s="29"/>
      <c r="K49" s="29"/>
      <c r="L49" s="30"/>
      <c r="M49" s="29"/>
      <c r="N49" s="29"/>
      <c r="O49" s="29"/>
      <c r="P49" s="35"/>
      <c r="Q49" s="29"/>
      <c r="R49" s="29"/>
      <c r="S49" s="32"/>
      <c r="T49" s="35"/>
      <c r="U49" s="29"/>
      <c r="V49" s="29"/>
      <c r="W49" s="32"/>
      <c r="X49" s="35"/>
      <c r="Y49" s="29"/>
      <c r="Z49" s="29"/>
      <c r="AA49" s="32"/>
      <c r="AB49" s="35"/>
      <c r="AC49" s="29"/>
      <c r="AD49" s="29"/>
      <c r="AE49" s="32"/>
      <c r="AF49" s="35"/>
      <c r="AG49" s="29"/>
      <c r="AH49" s="29"/>
      <c r="AI49" s="32"/>
      <c r="AJ49" s="35"/>
      <c r="AK49" s="29"/>
      <c r="AL49" s="29"/>
      <c r="AM49" s="32"/>
      <c r="AN49" s="35"/>
      <c r="AO49" s="29"/>
      <c r="AP49" s="29"/>
      <c r="AQ49" s="32"/>
      <c r="AR49" s="35"/>
      <c r="AS49" s="29"/>
      <c r="AT49" s="29"/>
      <c r="AU49" s="41"/>
      <c r="AV49" s="35"/>
      <c r="AW49" s="2"/>
      <c r="AX49" s="2"/>
      <c r="AY49" s="2"/>
      <c r="AZ49" s="2"/>
      <c r="BA49" s="2"/>
      <c r="BB49" s="2"/>
      <c r="BC49" s="2"/>
      <c r="BD49" s="2"/>
    </row>
    <row r="50" spans="1:56" ht="15.75" customHeight="1" x14ac:dyDescent="0.25">
      <c r="A50" s="42"/>
      <c r="B50" s="42"/>
      <c r="C50" s="42"/>
      <c r="D50" s="43"/>
      <c r="E50" s="43"/>
      <c r="F50" s="43"/>
      <c r="G50" s="44"/>
      <c r="H50" s="44"/>
      <c r="I50" s="44"/>
      <c r="J50" s="44"/>
      <c r="K50" s="44"/>
      <c r="L50" s="30"/>
      <c r="M50" s="29"/>
      <c r="N50" s="29"/>
      <c r="O50" s="43"/>
      <c r="P50" s="45"/>
      <c r="Q50" s="29"/>
      <c r="R50" s="29"/>
      <c r="S50" s="46"/>
      <c r="T50" s="45"/>
      <c r="U50" s="29"/>
      <c r="V50" s="29"/>
      <c r="W50" s="46"/>
      <c r="X50" s="45"/>
      <c r="Y50" s="29"/>
      <c r="Z50" s="29"/>
      <c r="AA50" s="46"/>
      <c r="AB50" s="45"/>
      <c r="AC50" s="29"/>
      <c r="AD50" s="29"/>
      <c r="AE50" s="46"/>
      <c r="AF50" s="45"/>
      <c r="AG50" s="29"/>
      <c r="AH50" s="29"/>
      <c r="AI50" s="46"/>
      <c r="AJ50" s="45"/>
      <c r="AK50" s="29"/>
      <c r="AL50" s="29"/>
      <c r="AM50" s="46"/>
      <c r="AN50" s="45"/>
      <c r="AO50" s="29"/>
      <c r="AP50" s="29"/>
      <c r="AQ50" s="46"/>
      <c r="AR50" s="45"/>
      <c r="AS50" s="29"/>
      <c r="AT50" s="29"/>
      <c r="AU50" s="47"/>
      <c r="AV50" s="45"/>
      <c r="AW50" s="2"/>
      <c r="AX50" s="2"/>
      <c r="AY50" s="2"/>
      <c r="AZ50" s="2"/>
      <c r="BA50" s="2"/>
      <c r="BB50" s="2"/>
      <c r="BC50" s="2"/>
      <c r="BD50" s="2"/>
    </row>
    <row r="51" spans="1:56" ht="15.75" customHeight="1" thickBot="1" x14ac:dyDescent="0.3">
      <c r="A51" s="48" t="s">
        <v>15</v>
      </c>
      <c r="B51" s="49"/>
      <c r="C51" s="50"/>
      <c r="D51" s="51">
        <f t="shared" ref="D51:O51" si="20">SUM(D12:D50)</f>
        <v>816</v>
      </c>
      <c r="E51" s="51">
        <f t="shared" si="20"/>
        <v>143</v>
      </c>
      <c r="F51" s="51">
        <f t="shared" si="20"/>
        <v>81</v>
      </c>
      <c r="G51" s="51">
        <f t="shared" si="20"/>
        <v>56</v>
      </c>
      <c r="H51" s="51">
        <f t="shared" si="20"/>
        <v>1</v>
      </c>
      <c r="I51" s="51">
        <f t="shared" si="20"/>
        <v>0</v>
      </c>
      <c r="J51" s="51">
        <f t="shared" si="20"/>
        <v>0</v>
      </c>
      <c r="K51" s="51">
        <f t="shared" si="20"/>
        <v>6</v>
      </c>
      <c r="L51" s="51">
        <f t="shared" si="20"/>
        <v>1103</v>
      </c>
      <c r="M51" s="51">
        <f t="shared" si="20"/>
        <v>684</v>
      </c>
      <c r="N51" s="51">
        <f t="shared" si="20"/>
        <v>132</v>
      </c>
      <c r="O51" s="51">
        <f t="shared" si="20"/>
        <v>815</v>
      </c>
      <c r="P51" s="52">
        <f>O51/D51*100</f>
        <v>99.877450980392155</v>
      </c>
      <c r="Q51" s="51">
        <f t="shared" ref="Q51:S51" si="21">SUM(Q12:Q50)</f>
        <v>130</v>
      </c>
      <c r="R51" s="51">
        <f t="shared" si="21"/>
        <v>8</v>
      </c>
      <c r="S51" s="51">
        <f t="shared" si="21"/>
        <v>138</v>
      </c>
      <c r="T51" s="53">
        <f>Q51/S51*100</f>
        <v>94.20289855072464</v>
      </c>
      <c r="U51" s="51">
        <f t="shared" ref="U51:W51" si="22">SUM(U12:U50)</f>
        <v>72</v>
      </c>
      <c r="V51" s="51">
        <f t="shared" si="22"/>
        <v>9</v>
      </c>
      <c r="W51" s="51">
        <f t="shared" si="22"/>
        <v>81</v>
      </c>
      <c r="X51" s="53">
        <f>W51/F51*100</f>
        <v>100</v>
      </c>
      <c r="Y51" s="51">
        <f t="shared" ref="Y51:AA51" si="23">SUM(Y12:Y50)</f>
        <v>22</v>
      </c>
      <c r="Z51" s="51">
        <f t="shared" si="23"/>
        <v>34</v>
      </c>
      <c r="AA51" s="51">
        <f t="shared" si="23"/>
        <v>56</v>
      </c>
      <c r="AB51" s="53">
        <f>Y51/AA51*100</f>
        <v>39.285714285714285</v>
      </c>
      <c r="AC51" s="51">
        <f t="shared" ref="AC51:AE51" si="24">SUM(AC12:AC50)</f>
        <v>1</v>
      </c>
      <c r="AD51" s="51">
        <f t="shared" si="24"/>
        <v>0</v>
      </c>
      <c r="AE51" s="51">
        <f t="shared" si="24"/>
        <v>1</v>
      </c>
      <c r="AF51" s="53">
        <f>AC51/AE51*100</f>
        <v>100</v>
      </c>
      <c r="AG51" s="51">
        <f t="shared" ref="AG51:AI51" si="25">SUM(AG12:AG50)</f>
        <v>0</v>
      </c>
      <c r="AH51" s="51">
        <f t="shared" si="25"/>
        <v>0</v>
      </c>
      <c r="AI51" s="51">
        <f t="shared" si="25"/>
        <v>0</v>
      </c>
      <c r="AJ51" s="54">
        <f>AI51/U51*100</f>
        <v>0</v>
      </c>
      <c r="AK51" s="51">
        <f t="shared" ref="AK51:AM51" si="26">SUM(AK12:AK50)</f>
        <v>0</v>
      </c>
      <c r="AL51" s="51">
        <f t="shared" si="26"/>
        <v>0</v>
      </c>
      <c r="AM51" s="51">
        <f t="shared" si="26"/>
        <v>0</v>
      </c>
      <c r="AN51" s="54">
        <f>AM51/Y51*100</f>
        <v>0</v>
      </c>
      <c r="AO51" s="51">
        <f t="shared" ref="AO51:AQ51" si="27">SUM(AO12:AO50)</f>
        <v>3</v>
      </c>
      <c r="AP51" s="51">
        <f t="shared" si="27"/>
        <v>3</v>
      </c>
      <c r="AQ51" s="51">
        <f t="shared" si="27"/>
        <v>6</v>
      </c>
      <c r="AR51" s="53">
        <f>AO51/AQ51*100</f>
        <v>50</v>
      </c>
      <c r="AS51" s="51">
        <f t="shared" ref="AS51:AU51" si="28">SUM(AS12:AS50)</f>
        <v>26</v>
      </c>
      <c r="AT51" s="51">
        <f t="shared" si="28"/>
        <v>186</v>
      </c>
      <c r="AU51" s="51">
        <f t="shared" si="28"/>
        <v>212</v>
      </c>
      <c r="AV51" s="53">
        <f>AS51/AU51*100</f>
        <v>12.264150943396226</v>
      </c>
      <c r="AW51" s="1"/>
      <c r="AX51" s="1"/>
      <c r="AY51" s="1"/>
      <c r="AZ51" s="1"/>
      <c r="BA51" s="1"/>
      <c r="BB51" s="1"/>
      <c r="BC51" s="1"/>
      <c r="BD51" s="1"/>
    </row>
    <row r="52" spans="1:56" ht="15.75" customHeight="1" x14ac:dyDescent="0.25">
      <c r="A52" s="5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</row>
    <row r="53" spans="1:56" ht="15.75" customHeight="1" x14ac:dyDescent="0.25">
      <c r="A53" s="2" t="s">
        <v>24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</row>
    <row r="54" spans="1:5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</row>
    <row r="55" spans="1:5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</row>
    <row r="56" spans="1:5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</row>
    <row r="57" spans="1:5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</row>
    <row r="58" spans="1:5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</row>
    <row r="59" spans="1:5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</row>
    <row r="60" spans="1:5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</row>
    <row r="61" spans="1:5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</row>
    <row r="62" spans="1:5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</row>
    <row r="63" spans="1:5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</row>
    <row r="64" spans="1:5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</row>
    <row r="65" spans="1:5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</row>
    <row r="66" spans="1:5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</row>
    <row r="67" spans="1:5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</row>
    <row r="68" spans="1:5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</row>
    <row r="69" spans="1:5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</row>
    <row r="70" spans="1:5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</row>
    <row r="71" spans="1:5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</row>
    <row r="72" spans="1:5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</row>
    <row r="73" spans="1:5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</row>
    <row r="74" spans="1:5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</row>
    <row r="75" spans="1:5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</row>
    <row r="76" spans="1:5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</row>
    <row r="77" spans="1:5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</row>
    <row r="78" spans="1:5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</row>
    <row r="79" spans="1:5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</row>
    <row r="80" spans="1:5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</row>
    <row r="81" spans="1:5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</row>
    <row r="82" spans="1:5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</row>
    <row r="83" spans="1:5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</row>
    <row r="84" spans="1:5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</row>
    <row r="85" spans="1:5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</row>
    <row r="86" spans="1:5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</row>
    <row r="87" spans="1:5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</row>
    <row r="88" spans="1:5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</row>
    <row r="89" spans="1:5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</row>
    <row r="90" spans="1:5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</row>
    <row r="91" spans="1:5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</row>
    <row r="92" spans="1:5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</row>
    <row r="93" spans="1:5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</row>
    <row r="94" spans="1:5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</row>
    <row r="95" spans="1:5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</row>
    <row r="96" spans="1:5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</row>
    <row r="97" spans="1:5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</row>
    <row r="98" spans="1:5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</row>
    <row r="99" spans="1:5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</row>
    <row r="100" spans="1:5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</row>
    <row r="101" spans="1:5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</row>
    <row r="102" spans="1:5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</row>
    <row r="103" spans="1:5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</row>
    <row r="104" spans="1:5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</row>
    <row r="105" spans="1:5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</row>
    <row r="106" spans="1:5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</row>
    <row r="107" spans="1:5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</row>
    <row r="108" spans="1:5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</row>
    <row r="109" spans="1:5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</row>
    <row r="110" spans="1:5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</row>
    <row r="111" spans="1:5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</row>
    <row r="112" spans="1:5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</row>
    <row r="113" spans="1:5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</row>
    <row r="114" spans="1:5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</row>
    <row r="115" spans="1:5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</row>
    <row r="116" spans="1:5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</row>
    <row r="117" spans="1:5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</row>
    <row r="118" spans="1:5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</row>
    <row r="119" spans="1:5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</row>
    <row r="120" spans="1:5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</row>
    <row r="121" spans="1:5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</row>
    <row r="122" spans="1:5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</row>
    <row r="123" spans="1:5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</row>
    <row r="124" spans="1:5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</row>
    <row r="125" spans="1:5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</row>
    <row r="126" spans="1:5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</row>
    <row r="127" spans="1:5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</row>
    <row r="128" spans="1:5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</row>
    <row r="129" spans="1:5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</row>
    <row r="130" spans="1:5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</row>
    <row r="131" spans="1:5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</row>
    <row r="132" spans="1:5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</row>
    <row r="133" spans="1:5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</row>
    <row r="134" spans="1:5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</row>
    <row r="135" spans="1:5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</row>
    <row r="136" spans="1:5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</row>
    <row r="137" spans="1:5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</row>
    <row r="138" spans="1:5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</row>
    <row r="139" spans="1:5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</row>
    <row r="140" spans="1:5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</row>
    <row r="141" spans="1:5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</row>
    <row r="142" spans="1:5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</row>
    <row r="143" spans="1:5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</row>
    <row r="144" spans="1:5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</row>
    <row r="145" spans="1:5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</row>
    <row r="146" spans="1:5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</row>
    <row r="147" spans="1:5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</row>
    <row r="148" spans="1:5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</row>
    <row r="149" spans="1:5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</row>
    <row r="150" spans="1:5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</row>
    <row r="151" spans="1:5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</row>
    <row r="152" spans="1:5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</row>
    <row r="153" spans="1:5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</row>
    <row r="154" spans="1:5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</row>
    <row r="155" spans="1:5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</row>
    <row r="156" spans="1:5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</row>
    <row r="157" spans="1:5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</row>
    <row r="158" spans="1:5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</row>
    <row r="159" spans="1:5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</row>
    <row r="160" spans="1:5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</row>
    <row r="161" spans="1:5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</row>
    <row r="162" spans="1:5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</row>
    <row r="163" spans="1:5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</row>
    <row r="164" spans="1:5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</row>
    <row r="165" spans="1:5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</row>
    <row r="166" spans="1:5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</row>
    <row r="167" spans="1:5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</row>
    <row r="168" spans="1:5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</row>
    <row r="169" spans="1:5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</row>
    <row r="170" spans="1:5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</row>
    <row r="171" spans="1:5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</row>
    <row r="172" spans="1:5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</row>
    <row r="173" spans="1:5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</row>
    <row r="174" spans="1:5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</row>
    <row r="175" spans="1:5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</row>
    <row r="176" spans="1:5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</row>
    <row r="177" spans="1:5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</row>
    <row r="178" spans="1:5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</row>
    <row r="179" spans="1:5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</row>
    <row r="180" spans="1:5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</row>
    <row r="181" spans="1:5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</row>
    <row r="182" spans="1:5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</row>
    <row r="183" spans="1:5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</row>
    <row r="184" spans="1:5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</row>
    <row r="185" spans="1:5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</row>
    <row r="186" spans="1:5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</row>
    <row r="187" spans="1:5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</row>
    <row r="188" spans="1:5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</row>
    <row r="189" spans="1:5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</row>
    <row r="190" spans="1:5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</row>
    <row r="191" spans="1:5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</row>
    <row r="192" spans="1:5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</row>
    <row r="193" spans="1:5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</row>
    <row r="194" spans="1:5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</row>
    <row r="195" spans="1:5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</row>
    <row r="196" spans="1:5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</row>
    <row r="197" spans="1:5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</row>
    <row r="198" spans="1:5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</row>
    <row r="199" spans="1:5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</row>
    <row r="200" spans="1:5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</row>
    <row r="201" spans="1:5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</row>
    <row r="202" spans="1:5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</row>
    <row r="203" spans="1:5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</row>
    <row r="204" spans="1:5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</row>
    <row r="205" spans="1:5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</row>
    <row r="206" spans="1:5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</row>
    <row r="207" spans="1:5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</row>
    <row r="208" spans="1:5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</row>
    <row r="209" spans="1:5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</row>
    <row r="210" spans="1:5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</row>
    <row r="211" spans="1:5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</row>
    <row r="212" spans="1:5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</row>
    <row r="213" spans="1:5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</row>
    <row r="214" spans="1:5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</row>
    <row r="215" spans="1:5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</row>
    <row r="216" spans="1:5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</row>
    <row r="217" spans="1:5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</row>
    <row r="218" spans="1:5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</row>
    <row r="219" spans="1:5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</row>
    <row r="220" spans="1:5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</row>
    <row r="221" spans="1:5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</row>
    <row r="222" spans="1:5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</row>
    <row r="223" spans="1:5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</row>
    <row r="224" spans="1:5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</row>
    <row r="225" spans="1:5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</row>
    <row r="226" spans="1:5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</row>
    <row r="227" spans="1:5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</row>
    <row r="228" spans="1:5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</row>
    <row r="229" spans="1:5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</row>
    <row r="230" spans="1:5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</row>
    <row r="231" spans="1:5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</row>
    <row r="232" spans="1:5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</row>
    <row r="233" spans="1:5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</row>
    <row r="234" spans="1:5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</row>
    <row r="235" spans="1:5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</row>
    <row r="236" spans="1:5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</row>
    <row r="237" spans="1:5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</row>
    <row r="238" spans="1:5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</row>
    <row r="239" spans="1:5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</row>
    <row r="240" spans="1:5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</row>
    <row r="241" spans="1:5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</row>
    <row r="242" spans="1:5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</row>
    <row r="243" spans="1:5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</row>
    <row r="244" spans="1:5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</row>
    <row r="245" spans="1:5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</row>
    <row r="246" spans="1:5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</row>
    <row r="247" spans="1:5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</row>
    <row r="248" spans="1:5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</row>
    <row r="249" spans="1:5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</row>
    <row r="250" spans="1:5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</row>
    <row r="251" spans="1:5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</row>
    <row r="252" spans="1:5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</row>
    <row r="253" spans="1:5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</row>
    <row r="254" spans="1:5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</row>
    <row r="255" spans="1:5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</row>
    <row r="256" spans="1:5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</row>
    <row r="257" spans="1:5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</row>
    <row r="258" spans="1:5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</row>
    <row r="259" spans="1:5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</row>
    <row r="260" spans="1:5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</row>
    <row r="261" spans="1:5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</row>
    <row r="262" spans="1:5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</row>
    <row r="263" spans="1:5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</row>
    <row r="264" spans="1:5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</row>
    <row r="265" spans="1:5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</row>
    <row r="266" spans="1:5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</row>
    <row r="267" spans="1:5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</row>
    <row r="268" spans="1:5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</row>
    <row r="269" spans="1:5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</row>
    <row r="270" spans="1:5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</row>
    <row r="271" spans="1:5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</row>
    <row r="272" spans="1:5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</row>
    <row r="273" spans="1:5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</row>
    <row r="274" spans="1:5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</row>
    <row r="275" spans="1:5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</row>
    <row r="276" spans="1:5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</row>
    <row r="277" spans="1:5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</row>
    <row r="278" spans="1:5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</row>
    <row r="279" spans="1:5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</row>
    <row r="280" spans="1:5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</row>
    <row r="281" spans="1:5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</row>
    <row r="282" spans="1:5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</row>
    <row r="283" spans="1:5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</row>
    <row r="284" spans="1:5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</row>
    <row r="285" spans="1:5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</row>
    <row r="286" spans="1:5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</row>
    <row r="287" spans="1:5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</row>
    <row r="288" spans="1:5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</row>
    <row r="289" spans="1:5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</row>
    <row r="290" spans="1:5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</row>
    <row r="291" spans="1:5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</row>
    <row r="292" spans="1:5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</row>
    <row r="293" spans="1:5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</row>
    <row r="294" spans="1:5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</row>
    <row r="295" spans="1:5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</row>
    <row r="296" spans="1:5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</row>
    <row r="297" spans="1:5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</row>
    <row r="298" spans="1:5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</row>
    <row r="299" spans="1:5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</row>
    <row r="300" spans="1:5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</row>
    <row r="301" spans="1:5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</row>
    <row r="302" spans="1:5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</row>
    <row r="303" spans="1:5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</row>
    <row r="304" spans="1:5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</row>
    <row r="305" spans="1:5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</row>
    <row r="306" spans="1:5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</row>
    <row r="307" spans="1:5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</row>
    <row r="308" spans="1:5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</row>
    <row r="309" spans="1:5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</row>
    <row r="310" spans="1:5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</row>
    <row r="311" spans="1:5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</row>
    <row r="312" spans="1:5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</row>
    <row r="313" spans="1:5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</row>
    <row r="314" spans="1:5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</row>
    <row r="315" spans="1:5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</row>
    <row r="316" spans="1:5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</row>
    <row r="317" spans="1:5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</row>
    <row r="318" spans="1:5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</row>
    <row r="319" spans="1:5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</row>
    <row r="320" spans="1:5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</row>
    <row r="321" spans="1:5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</row>
    <row r="322" spans="1:5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</row>
    <row r="323" spans="1:5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</row>
    <row r="324" spans="1:5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</row>
    <row r="325" spans="1:5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</row>
    <row r="326" spans="1:5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</row>
    <row r="327" spans="1:5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</row>
    <row r="328" spans="1:5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</row>
    <row r="329" spans="1:5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</row>
    <row r="330" spans="1:5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</row>
    <row r="331" spans="1:5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</row>
    <row r="332" spans="1:5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</row>
    <row r="333" spans="1:5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</row>
    <row r="334" spans="1:5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</row>
    <row r="335" spans="1:5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</row>
    <row r="336" spans="1:5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</row>
    <row r="337" spans="1:5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</row>
    <row r="338" spans="1:5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</row>
    <row r="339" spans="1:5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</row>
    <row r="340" spans="1:5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</row>
    <row r="341" spans="1:5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</row>
    <row r="342" spans="1:5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</row>
    <row r="343" spans="1:5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</row>
    <row r="344" spans="1:5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</row>
    <row r="345" spans="1:5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</row>
    <row r="346" spans="1:5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</row>
    <row r="347" spans="1:5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</row>
    <row r="348" spans="1:5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</row>
    <row r="349" spans="1:5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</row>
    <row r="350" spans="1:5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</row>
    <row r="351" spans="1:5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</row>
    <row r="352" spans="1:5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</row>
    <row r="353" spans="1:5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</row>
    <row r="354" spans="1:5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</row>
    <row r="355" spans="1:5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</row>
    <row r="356" spans="1:5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</row>
    <row r="357" spans="1:5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</row>
    <row r="358" spans="1:5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</row>
    <row r="359" spans="1:5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</row>
    <row r="360" spans="1:5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</row>
    <row r="361" spans="1:5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</row>
    <row r="362" spans="1:5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</row>
    <row r="363" spans="1:5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</row>
    <row r="364" spans="1:5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</row>
    <row r="365" spans="1:5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</row>
    <row r="366" spans="1:5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</row>
    <row r="367" spans="1:5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</row>
    <row r="368" spans="1:5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</row>
    <row r="369" spans="1:5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</row>
    <row r="370" spans="1:5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</row>
    <row r="371" spans="1:5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</row>
    <row r="372" spans="1:5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</row>
    <row r="373" spans="1:5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</row>
    <row r="374" spans="1:5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</row>
    <row r="375" spans="1:5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</row>
    <row r="376" spans="1:5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</row>
    <row r="377" spans="1:5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</row>
    <row r="378" spans="1:5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</row>
    <row r="379" spans="1:5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</row>
    <row r="380" spans="1:5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</row>
    <row r="381" spans="1:5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</row>
    <row r="382" spans="1:5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</row>
    <row r="383" spans="1:5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</row>
    <row r="384" spans="1:5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</row>
    <row r="385" spans="1:5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</row>
    <row r="386" spans="1:5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</row>
    <row r="387" spans="1:5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</row>
    <row r="388" spans="1:5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</row>
    <row r="389" spans="1:5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</row>
    <row r="390" spans="1:5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</row>
    <row r="391" spans="1:5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</row>
    <row r="392" spans="1:5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</row>
    <row r="393" spans="1:5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</row>
    <row r="394" spans="1:5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</row>
    <row r="395" spans="1:5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</row>
    <row r="396" spans="1:5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</row>
    <row r="397" spans="1:5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</row>
    <row r="398" spans="1:5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</row>
    <row r="399" spans="1:5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</row>
    <row r="400" spans="1:5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</row>
    <row r="401" spans="1:5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</row>
    <row r="402" spans="1:5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</row>
    <row r="403" spans="1:5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</row>
    <row r="404" spans="1:5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</row>
    <row r="405" spans="1:5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</row>
    <row r="406" spans="1:5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</row>
    <row r="407" spans="1:5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</row>
    <row r="408" spans="1:5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</row>
    <row r="409" spans="1:5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</row>
    <row r="410" spans="1:5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</row>
    <row r="411" spans="1:5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</row>
    <row r="412" spans="1:5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</row>
    <row r="413" spans="1:5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</row>
    <row r="414" spans="1:5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</row>
    <row r="415" spans="1:5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</row>
    <row r="416" spans="1:5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</row>
    <row r="417" spans="1:5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</row>
    <row r="418" spans="1:5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</row>
    <row r="419" spans="1:5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</row>
    <row r="420" spans="1:5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</row>
    <row r="421" spans="1:5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</row>
    <row r="422" spans="1:5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</row>
    <row r="423" spans="1:5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</row>
    <row r="424" spans="1:5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</row>
    <row r="425" spans="1:5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</row>
    <row r="426" spans="1:5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</row>
    <row r="427" spans="1:5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</row>
    <row r="428" spans="1:5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</row>
    <row r="429" spans="1:5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</row>
    <row r="430" spans="1:5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</row>
    <row r="431" spans="1:5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</row>
    <row r="432" spans="1:5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</row>
    <row r="433" spans="1:5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</row>
    <row r="434" spans="1:5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</row>
    <row r="435" spans="1:5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</row>
    <row r="436" spans="1:5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</row>
    <row r="437" spans="1:5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</row>
    <row r="438" spans="1:5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</row>
    <row r="439" spans="1:5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</row>
    <row r="440" spans="1:5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</row>
    <row r="441" spans="1:5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</row>
    <row r="442" spans="1:5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</row>
    <row r="443" spans="1:5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</row>
    <row r="444" spans="1:5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</row>
    <row r="445" spans="1:5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</row>
    <row r="446" spans="1:5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</row>
    <row r="447" spans="1:5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</row>
    <row r="448" spans="1:5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</row>
    <row r="449" spans="1:5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</row>
    <row r="450" spans="1:5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</row>
    <row r="451" spans="1:5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</row>
    <row r="452" spans="1:5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</row>
    <row r="453" spans="1:5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</row>
    <row r="454" spans="1:5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</row>
    <row r="455" spans="1:5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</row>
    <row r="456" spans="1:5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</row>
    <row r="457" spans="1:5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</row>
    <row r="458" spans="1:5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</row>
    <row r="459" spans="1:5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</row>
    <row r="460" spans="1:5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</row>
    <row r="461" spans="1:5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</row>
    <row r="462" spans="1:5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</row>
    <row r="463" spans="1:5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</row>
    <row r="464" spans="1:5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</row>
    <row r="465" spans="1:5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</row>
    <row r="466" spans="1:5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</row>
    <row r="467" spans="1:5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</row>
    <row r="468" spans="1:5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</row>
    <row r="469" spans="1:5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</row>
    <row r="470" spans="1:5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</row>
    <row r="471" spans="1:5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</row>
    <row r="472" spans="1:5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</row>
    <row r="473" spans="1:5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</row>
    <row r="474" spans="1:5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</row>
    <row r="475" spans="1:5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</row>
    <row r="476" spans="1:5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</row>
    <row r="477" spans="1:5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</row>
    <row r="478" spans="1:5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</row>
    <row r="479" spans="1:5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</row>
    <row r="480" spans="1:5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</row>
    <row r="481" spans="1:5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</row>
    <row r="482" spans="1:5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</row>
    <row r="483" spans="1:5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</row>
    <row r="484" spans="1:5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</row>
    <row r="485" spans="1:5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</row>
    <row r="486" spans="1:5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</row>
    <row r="487" spans="1:5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</row>
    <row r="488" spans="1:5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</row>
    <row r="489" spans="1:5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</row>
    <row r="490" spans="1:5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</row>
    <row r="491" spans="1:5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</row>
    <row r="492" spans="1:5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</row>
    <row r="493" spans="1:5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</row>
    <row r="494" spans="1:5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</row>
    <row r="495" spans="1:5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</row>
    <row r="496" spans="1:5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</row>
    <row r="497" spans="1:5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</row>
    <row r="498" spans="1:5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</row>
    <row r="499" spans="1:5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</row>
    <row r="500" spans="1:5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</row>
    <row r="501" spans="1:5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</row>
    <row r="502" spans="1:5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</row>
    <row r="503" spans="1:5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</row>
    <row r="504" spans="1:5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</row>
    <row r="505" spans="1:5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</row>
    <row r="506" spans="1:5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</row>
    <row r="507" spans="1:5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</row>
    <row r="508" spans="1:5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</row>
    <row r="509" spans="1:5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</row>
    <row r="510" spans="1:5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</row>
    <row r="511" spans="1:5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</row>
    <row r="512" spans="1:5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</row>
    <row r="513" spans="1:5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</row>
    <row r="514" spans="1:5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</row>
    <row r="515" spans="1:5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</row>
    <row r="516" spans="1:5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</row>
    <row r="517" spans="1:5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</row>
    <row r="518" spans="1:5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</row>
    <row r="519" spans="1:5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</row>
    <row r="520" spans="1:5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</row>
    <row r="521" spans="1:5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</row>
    <row r="522" spans="1:5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</row>
    <row r="523" spans="1:5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</row>
    <row r="524" spans="1:5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</row>
    <row r="525" spans="1:5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</row>
    <row r="526" spans="1:5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</row>
    <row r="527" spans="1:5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</row>
    <row r="528" spans="1:5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</row>
    <row r="529" spans="1:5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</row>
    <row r="530" spans="1:5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</row>
    <row r="531" spans="1:5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</row>
    <row r="532" spans="1:5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</row>
    <row r="533" spans="1:5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</row>
    <row r="534" spans="1:5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</row>
    <row r="535" spans="1:5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</row>
    <row r="536" spans="1:5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</row>
    <row r="537" spans="1:5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</row>
    <row r="538" spans="1:5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</row>
    <row r="539" spans="1:5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</row>
    <row r="540" spans="1:5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</row>
    <row r="541" spans="1:5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</row>
    <row r="542" spans="1:5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</row>
    <row r="543" spans="1:5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</row>
    <row r="544" spans="1:5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</row>
    <row r="545" spans="1:5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</row>
    <row r="546" spans="1:5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</row>
    <row r="547" spans="1:5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</row>
    <row r="548" spans="1:5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</row>
    <row r="549" spans="1:5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</row>
    <row r="550" spans="1:5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</row>
    <row r="551" spans="1:5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</row>
    <row r="552" spans="1:5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</row>
    <row r="553" spans="1:5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</row>
    <row r="554" spans="1:5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</row>
    <row r="555" spans="1:5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</row>
    <row r="556" spans="1:5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</row>
    <row r="557" spans="1:5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</row>
    <row r="558" spans="1:5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</row>
    <row r="559" spans="1:5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</row>
    <row r="560" spans="1:5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</row>
    <row r="561" spans="1:5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</row>
    <row r="562" spans="1:5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</row>
    <row r="563" spans="1:5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</row>
    <row r="564" spans="1:5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</row>
    <row r="565" spans="1:5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</row>
    <row r="566" spans="1:5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</row>
    <row r="567" spans="1:5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</row>
    <row r="568" spans="1:5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</row>
    <row r="569" spans="1:5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</row>
    <row r="570" spans="1:5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</row>
    <row r="571" spans="1:5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</row>
    <row r="572" spans="1:5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</row>
    <row r="573" spans="1:5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</row>
    <row r="574" spans="1:5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</row>
    <row r="575" spans="1:5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</row>
    <row r="576" spans="1:5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</row>
    <row r="577" spans="1:5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</row>
    <row r="578" spans="1:5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</row>
    <row r="579" spans="1:5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</row>
    <row r="580" spans="1:5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</row>
    <row r="581" spans="1:5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</row>
    <row r="582" spans="1:5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</row>
    <row r="583" spans="1:5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</row>
    <row r="584" spans="1:5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</row>
    <row r="585" spans="1:5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</row>
    <row r="586" spans="1:5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</row>
    <row r="587" spans="1:5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</row>
    <row r="588" spans="1:5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</row>
    <row r="589" spans="1:5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</row>
    <row r="590" spans="1:5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</row>
    <row r="591" spans="1:5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</row>
    <row r="592" spans="1:5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</row>
    <row r="593" spans="1:5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</row>
    <row r="594" spans="1:5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</row>
    <row r="595" spans="1:5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</row>
    <row r="596" spans="1:5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</row>
    <row r="597" spans="1:5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</row>
    <row r="598" spans="1:5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</row>
    <row r="599" spans="1:5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</row>
    <row r="600" spans="1:5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</row>
    <row r="601" spans="1:5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</row>
    <row r="602" spans="1:5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</row>
    <row r="603" spans="1:5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</row>
    <row r="604" spans="1:5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</row>
    <row r="605" spans="1:5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</row>
    <row r="606" spans="1:5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</row>
    <row r="607" spans="1:5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</row>
    <row r="608" spans="1:5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</row>
    <row r="609" spans="1:5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</row>
    <row r="610" spans="1:5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</row>
    <row r="611" spans="1:5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</row>
    <row r="612" spans="1:5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</row>
    <row r="613" spans="1:5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</row>
    <row r="614" spans="1:5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</row>
    <row r="615" spans="1:5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</row>
    <row r="616" spans="1:5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</row>
    <row r="617" spans="1:5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</row>
    <row r="618" spans="1:5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</row>
    <row r="619" spans="1:5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</row>
    <row r="620" spans="1:5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</row>
    <row r="621" spans="1:5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</row>
    <row r="622" spans="1:5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</row>
    <row r="623" spans="1:5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</row>
    <row r="624" spans="1:5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</row>
    <row r="625" spans="1:5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</row>
    <row r="626" spans="1:5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</row>
    <row r="627" spans="1:5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</row>
    <row r="628" spans="1:5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</row>
    <row r="629" spans="1:5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</row>
    <row r="630" spans="1:5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</row>
    <row r="631" spans="1:5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</row>
    <row r="632" spans="1:5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</row>
    <row r="633" spans="1:5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</row>
    <row r="634" spans="1:5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</row>
    <row r="635" spans="1:5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</row>
    <row r="636" spans="1:5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</row>
    <row r="637" spans="1:5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</row>
    <row r="638" spans="1:5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</row>
    <row r="639" spans="1:5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</row>
    <row r="640" spans="1:5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</row>
    <row r="641" spans="1:5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</row>
    <row r="642" spans="1:5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</row>
    <row r="643" spans="1:5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</row>
    <row r="644" spans="1:5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</row>
    <row r="645" spans="1:5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</row>
    <row r="646" spans="1:5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</row>
    <row r="647" spans="1:5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</row>
    <row r="648" spans="1:5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</row>
    <row r="649" spans="1:5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</row>
    <row r="650" spans="1:5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</row>
    <row r="651" spans="1:5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</row>
    <row r="652" spans="1:5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</row>
    <row r="653" spans="1:5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</row>
    <row r="654" spans="1:5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</row>
    <row r="655" spans="1:5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</row>
    <row r="656" spans="1:5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</row>
    <row r="657" spans="1:5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</row>
    <row r="658" spans="1:5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</row>
    <row r="659" spans="1:5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</row>
    <row r="660" spans="1:5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</row>
    <row r="661" spans="1:5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</row>
    <row r="662" spans="1:5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</row>
    <row r="663" spans="1:5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</row>
    <row r="664" spans="1:5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</row>
    <row r="665" spans="1:5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</row>
    <row r="666" spans="1:5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</row>
    <row r="667" spans="1:5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</row>
    <row r="668" spans="1:5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</row>
    <row r="669" spans="1:5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</row>
    <row r="670" spans="1:5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</row>
    <row r="671" spans="1:5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</row>
    <row r="672" spans="1:5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</row>
    <row r="673" spans="1:5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</row>
    <row r="674" spans="1:5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</row>
    <row r="675" spans="1:5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</row>
    <row r="676" spans="1:5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</row>
    <row r="677" spans="1:5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</row>
    <row r="678" spans="1:5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</row>
    <row r="679" spans="1:5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</row>
    <row r="680" spans="1:5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</row>
    <row r="681" spans="1:5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</row>
    <row r="682" spans="1:5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</row>
    <row r="683" spans="1:5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</row>
    <row r="684" spans="1:5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</row>
    <row r="685" spans="1:5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</row>
    <row r="686" spans="1:5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</row>
    <row r="687" spans="1:5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</row>
    <row r="688" spans="1:5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</row>
    <row r="689" spans="1:5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</row>
    <row r="690" spans="1:5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</row>
    <row r="691" spans="1:5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</row>
    <row r="692" spans="1:5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</row>
    <row r="693" spans="1:5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</row>
    <row r="694" spans="1:5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</row>
    <row r="695" spans="1:5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</row>
    <row r="696" spans="1:5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</row>
    <row r="697" spans="1:5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</row>
    <row r="698" spans="1:5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</row>
    <row r="699" spans="1:5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</row>
    <row r="700" spans="1:5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</row>
    <row r="701" spans="1:5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</row>
    <row r="702" spans="1:5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</row>
    <row r="703" spans="1:5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</row>
    <row r="704" spans="1:5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</row>
    <row r="705" spans="1:5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</row>
    <row r="706" spans="1:5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</row>
    <row r="707" spans="1:5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</row>
    <row r="708" spans="1:5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</row>
    <row r="709" spans="1:5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</row>
    <row r="710" spans="1:5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</row>
    <row r="711" spans="1:5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</row>
    <row r="712" spans="1:5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</row>
    <row r="713" spans="1:5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</row>
    <row r="714" spans="1:5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</row>
    <row r="715" spans="1:5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</row>
    <row r="716" spans="1:5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</row>
    <row r="717" spans="1:5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</row>
    <row r="718" spans="1:5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</row>
    <row r="719" spans="1:5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</row>
    <row r="720" spans="1:5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</row>
    <row r="721" spans="1:5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</row>
    <row r="722" spans="1:5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</row>
    <row r="723" spans="1:5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</row>
    <row r="724" spans="1:5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</row>
    <row r="725" spans="1:5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</row>
    <row r="726" spans="1:5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</row>
    <row r="727" spans="1:5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</row>
    <row r="728" spans="1:5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</row>
    <row r="729" spans="1:5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</row>
    <row r="730" spans="1:5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</row>
    <row r="731" spans="1:5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</row>
    <row r="732" spans="1:5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</row>
    <row r="733" spans="1:5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</row>
    <row r="734" spans="1:5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</row>
    <row r="735" spans="1:5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</row>
    <row r="736" spans="1:5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</row>
    <row r="737" spans="1:5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</row>
    <row r="738" spans="1:5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</row>
    <row r="739" spans="1:5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</row>
    <row r="740" spans="1:5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</row>
    <row r="741" spans="1:5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</row>
    <row r="742" spans="1:5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</row>
    <row r="743" spans="1:5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</row>
    <row r="744" spans="1:5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</row>
    <row r="745" spans="1:5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</row>
    <row r="746" spans="1:5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</row>
    <row r="747" spans="1:5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</row>
    <row r="748" spans="1:5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</row>
    <row r="749" spans="1:5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</row>
    <row r="750" spans="1:5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</row>
    <row r="751" spans="1:5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</row>
    <row r="752" spans="1:5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</row>
    <row r="753" spans="1:5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</row>
    <row r="754" spans="1:5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</row>
    <row r="755" spans="1:5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</row>
    <row r="756" spans="1:5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</row>
    <row r="757" spans="1:5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</row>
    <row r="758" spans="1:5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</row>
    <row r="759" spans="1:5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</row>
    <row r="760" spans="1:5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</row>
    <row r="761" spans="1:5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</row>
    <row r="762" spans="1:5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</row>
    <row r="763" spans="1:5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</row>
    <row r="764" spans="1:5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</row>
    <row r="765" spans="1:5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</row>
    <row r="766" spans="1:5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</row>
    <row r="767" spans="1:5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</row>
    <row r="768" spans="1:5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</row>
    <row r="769" spans="1:5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</row>
    <row r="770" spans="1:5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</row>
    <row r="771" spans="1:5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</row>
    <row r="772" spans="1:5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</row>
    <row r="773" spans="1:5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</row>
    <row r="774" spans="1:5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</row>
    <row r="775" spans="1:5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</row>
    <row r="776" spans="1:5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</row>
    <row r="777" spans="1:5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</row>
    <row r="778" spans="1:5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</row>
    <row r="779" spans="1:5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</row>
    <row r="780" spans="1:5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</row>
    <row r="781" spans="1:5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</row>
    <row r="782" spans="1:5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</row>
    <row r="783" spans="1:5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</row>
    <row r="784" spans="1:5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</row>
    <row r="785" spans="1:5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</row>
    <row r="786" spans="1:5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</row>
    <row r="787" spans="1:5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</row>
    <row r="788" spans="1:5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</row>
    <row r="789" spans="1:5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</row>
    <row r="790" spans="1:5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</row>
    <row r="791" spans="1:5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</row>
    <row r="792" spans="1:5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</row>
    <row r="793" spans="1:5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</row>
    <row r="794" spans="1:5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</row>
    <row r="795" spans="1:5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</row>
    <row r="796" spans="1:5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</row>
    <row r="797" spans="1:5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</row>
    <row r="798" spans="1:5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</row>
    <row r="799" spans="1:5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</row>
    <row r="800" spans="1:5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</row>
    <row r="801" spans="1:5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</row>
    <row r="802" spans="1:5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</row>
    <row r="803" spans="1:5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</row>
    <row r="804" spans="1:5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</row>
    <row r="805" spans="1:5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</row>
    <row r="806" spans="1:5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</row>
    <row r="807" spans="1:5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</row>
    <row r="808" spans="1:5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</row>
    <row r="809" spans="1:5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</row>
    <row r="810" spans="1:5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</row>
    <row r="811" spans="1:5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</row>
    <row r="812" spans="1:5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</row>
    <row r="813" spans="1:5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</row>
    <row r="814" spans="1:5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</row>
    <row r="815" spans="1:5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</row>
    <row r="816" spans="1:5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</row>
    <row r="817" spans="1:5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</row>
    <row r="818" spans="1:5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</row>
    <row r="819" spans="1:5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</row>
    <row r="820" spans="1:5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</row>
    <row r="821" spans="1:5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</row>
    <row r="822" spans="1:5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</row>
    <row r="823" spans="1:5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</row>
    <row r="824" spans="1:5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</row>
    <row r="825" spans="1:5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</row>
    <row r="826" spans="1:5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</row>
    <row r="827" spans="1:5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</row>
    <row r="828" spans="1:5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</row>
    <row r="829" spans="1:5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</row>
    <row r="830" spans="1:5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</row>
    <row r="831" spans="1:5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</row>
    <row r="832" spans="1:5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</row>
    <row r="833" spans="1:5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</row>
    <row r="834" spans="1:5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</row>
    <row r="835" spans="1:5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</row>
    <row r="836" spans="1:5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</row>
    <row r="837" spans="1:5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</row>
    <row r="838" spans="1:5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</row>
    <row r="839" spans="1:5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</row>
    <row r="840" spans="1:5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</row>
    <row r="841" spans="1:5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</row>
    <row r="842" spans="1:5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</row>
    <row r="843" spans="1:5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</row>
    <row r="844" spans="1:5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</row>
    <row r="845" spans="1:5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</row>
    <row r="846" spans="1:5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</row>
    <row r="847" spans="1:5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</row>
    <row r="848" spans="1:5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</row>
    <row r="849" spans="1:5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</row>
    <row r="850" spans="1:5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</row>
    <row r="851" spans="1:5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</row>
    <row r="852" spans="1:5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</row>
    <row r="853" spans="1:5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</row>
    <row r="854" spans="1:5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</row>
    <row r="855" spans="1:5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</row>
    <row r="856" spans="1:5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</row>
    <row r="857" spans="1:5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</row>
    <row r="858" spans="1:5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</row>
    <row r="859" spans="1:5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</row>
    <row r="860" spans="1:5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</row>
    <row r="861" spans="1:5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</row>
    <row r="862" spans="1:5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</row>
    <row r="863" spans="1:5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</row>
    <row r="864" spans="1:5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</row>
    <row r="865" spans="1:5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</row>
    <row r="866" spans="1:5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</row>
    <row r="867" spans="1:5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</row>
    <row r="868" spans="1:5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</row>
    <row r="869" spans="1:5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</row>
    <row r="870" spans="1:5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</row>
    <row r="871" spans="1:5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</row>
    <row r="872" spans="1:5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</row>
    <row r="873" spans="1:5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</row>
    <row r="874" spans="1:5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</row>
    <row r="875" spans="1:5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</row>
    <row r="876" spans="1:5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</row>
    <row r="877" spans="1:5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</row>
    <row r="878" spans="1:5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</row>
    <row r="879" spans="1:5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</row>
    <row r="880" spans="1:5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</row>
    <row r="881" spans="1:5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</row>
    <row r="882" spans="1:5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</row>
    <row r="883" spans="1:5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</row>
    <row r="884" spans="1:5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</row>
    <row r="885" spans="1:5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</row>
    <row r="886" spans="1:5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</row>
    <row r="887" spans="1:5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</row>
    <row r="888" spans="1:5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</row>
    <row r="889" spans="1:5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</row>
    <row r="890" spans="1:5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</row>
    <row r="891" spans="1:5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</row>
    <row r="892" spans="1:5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</row>
    <row r="893" spans="1:5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</row>
    <row r="894" spans="1:5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</row>
    <row r="895" spans="1:5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</row>
    <row r="896" spans="1:5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</row>
    <row r="897" spans="1:5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</row>
    <row r="898" spans="1:5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</row>
    <row r="899" spans="1:5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</row>
    <row r="900" spans="1:5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</row>
    <row r="901" spans="1:5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</row>
    <row r="902" spans="1:5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</row>
    <row r="903" spans="1:5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</row>
    <row r="904" spans="1:5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</row>
    <row r="905" spans="1:5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</row>
    <row r="906" spans="1:5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</row>
    <row r="907" spans="1:5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</row>
    <row r="908" spans="1:5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</row>
    <row r="909" spans="1:5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</row>
    <row r="910" spans="1:5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</row>
    <row r="911" spans="1:5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</row>
    <row r="912" spans="1:5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</row>
    <row r="913" spans="1:5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</row>
    <row r="914" spans="1:5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</row>
    <row r="915" spans="1:5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</row>
    <row r="916" spans="1:5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</row>
    <row r="917" spans="1:5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</row>
    <row r="918" spans="1:5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</row>
    <row r="919" spans="1:5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</row>
    <row r="920" spans="1:5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</row>
    <row r="921" spans="1:5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</row>
    <row r="922" spans="1:5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</row>
    <row r="923" spans="1:5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</row>
    <row r="924" spans="1:5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</row>
    <row r="925" spans="1:5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</row>
    <row r="926" spans="1:5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</row>
    <row r="927" spans="1:5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</row>
    <row r="928" spans="1:5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</row>
    <row r="929" spans="1:5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</row>
    <row r="930" spans="1:5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</row>
    <row r="931" spans="1:5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</row>
    <row r="932" spans="1:5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</row>
    <row r="933" spans="1:5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</row>
    <row r="934" spans="1:5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</row>
    <row r="935" spans="1:5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</row>
    <row r="936" spans="1:5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</row>
    <row r="937" spans="1:5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</row>
    <row r="938" spans="1:5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</row>
    <row r="939" spans="1:5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</row>
    <row r="940" spans="1:5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</row>
    <row r="941" spans="1:5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</row>
    <row r="942" spans="1:5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</row>
    <row r="943" spans="1:5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</row>
    <row r="944" spans="1:5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</row>
    <row r="945" spans="1:5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</row>
    <row r="946" spans="1:5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</row>
    <row r="947" spans="1:5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</row>
    <row r="948" spans="1:5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</row>
    <row r="949" spans="1:5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</row>
    <row r="950" spans="1:5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</row>
    <row r="951" spans="1:5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</row>
    <row r="952" spans="1:5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</row>
    <row r="953" spans="1:5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</row>
    <row r="954" spans="1:5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</row>
    <row r="955" spans="1:5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</row>
    <row r="956" spans="1:5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</row>
    <row r="957" spans="1:5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</row>
    <row r="958" spans="1:5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</row>
    <row r="959" spans="1:5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</row>
    <row r="960" spans="1:5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</row>
    <row r="961" spans="1:5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</row>
    <row r="962" spans="1:5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</row>
    <row r="963" spans="1:5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</row>
    <row r="964" spans="1:5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</row>
    <row r="965" spans="1:5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</row>
    <row r="966" spans="1:5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</row>
    <row r="967" spans="1:5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</row>
    <row r="968" spans="1:5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</row>
    <row r="969" spans="1:5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</row>
    <row r="970" spans="1:5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</row>
    <row r="971" spans="1:5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</row>
    <row r="972" spans="1:5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</row>
    <row r="973" spans="1:5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</row>
    <row r="974" spans="1:5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</row>
    <row r="975" spans="1:5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</row>
    <row r="976" spans="1:5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</row>
    <row r="977" spans="1:5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</row>
    <row r="978" spans="1:5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</row>
    <row r="979" spans="1:5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</row>
    <row r="980" spans="1:5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</row>
    <row r="981" spans="1:5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</row>
    <row r="982" spans="1:5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</row>
    <row r="983" spans="1:5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</row>
    <row r="984" spans="1:5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</row>
    <row r="985" spans="1:5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</row>
    <row r="986" spans="1:5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</row>
    <row r="987" spans="1:5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</row>
    <row r="988" spans="1:5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</row>
    <row r="989" spans="1:5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</row>
    <row r="990" spans="1:5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</row>
    <row r="991" spans="1:5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</row>
    <row r="992" spans="1:5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</row>
    <row r="993" spans="1:5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</row>
    <row r="994" spans="1:5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</row>
    <row r="995" spans="1:5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</row>
    <row r="996" spans="1:5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</row>
    <row r="997" spans="1:5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</row>
    <row r="998" spans="1:5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</row>
    <row r="999" spans="1:5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</row>
    <row r="1000" spans="1:5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</row>
    <row r="1001" spans="1:5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</row>
    <row r="1002" spans="1:5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</row>
    <row r="1003" spans="1:5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</row>
    <row r="1004" spans="1:56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</row>
    <row r="1005" spans="1:56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</row>
    <row r="1006" spans="1:56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</row>
    <row r="1007" spans="1:56" ht="15.75" customHeight="1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</row>
    <row r="1008" spans="1:56" ht="15.75" customHeight="1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</row>
    <row r="1009" spans="1:56" ht="15.75" customHeight="1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</row>
    <row r="1010" spans="1:56" ht="15.75" customHeight="1" x14ac:dyDescent="0.2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</row>
    <row r="1011" spans="1:56" ht="15.75" customHeight="1" x14ac:dyDescent="0.25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</row>
    <row r="1012" spans="1:56" ht="15.75" customHeight="1" x14ac:dyDescent="0.25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</row>
    <row r="1013" spans="1:56" ht="15.75" customHeight="1" x14ac:dyDescent="0.25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</row>
    <row r="1014" spans="1:56" ht="15.75" customHeight="1" x14ac:dyDescent="0.25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</row>
  </sheetData>
  <mergeCells count="25">
    <mergeCell ref="Y8:AB9"/>
    <mergeCell ref="AC8:AF9"/>
    <mergeCell ref="AG8:AJ9"/>
    <mergeCell ref="AK8:AN9"/>
    <mergeCell ref="AO8:AR9"/>
    <mergeCell ref="AS8:AV9"/>
    <mergeCell ref="H8:H10"/>
    <mergeCell ref="I8:I10"/>
    <mergeCell ref="J8:J10"/>
    <mergeCell ref="K8:K10"/>
    <mergeCell ref="L8:L10"/>
    <mergeCell ref="M8:X8"/>
    <mergeCell ref="M9:P9"/>
    <mergeCell ref="Q9:T9"/>
    <mergeCell ref="U9:X9"/>
    <mergeCell ref="A3:AV3"/>
    <mergeCell ref="A4:AV4"/>
    <mergeCell ref="A5:AV5"/>
    <mergeCell ref="A7:A10"/>
    <mergeCell ref="B7:B10"/>
    <mergeCell ref="C7:C10"/>
    <mergeCell ref="D7:L7"/>
    <mergeCell ref="M7:AV7"/>
    <mergeCell ref="D8:F9"/>
    <mergeCell ref="G8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2026-08-03T01:11:50Z</dcterms:created>
  <dcterms:modified xsi:type="dcterms:W3CDTF">2026-08-03T01:14:21Z</dcterms:modified>
</cp:coreProperties>
</file>