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My Drive\2024\EPSS\Buku Profil\Profil Dinkes 2022\"/>
    </mc:Choice>
  </mc:AlternateContent>
  <bookViews>
    <workbookView xWindow="0" yWindow="0" windowWidth="28800" windowHeight="11835"/>
  </bookViews>
  <sheets>
    <sheet name="Sheet1" sheetId="1" r:id="rId1"/>
  </sheets>
  <definedNames>
    <definedName name="_xlnm.Print_Area" localSheetId="0">Sheet1!$A$1:$K$82</definedName>
    <definedName name="Z_17D7C177_D9B1_4DC1_9138_49FE7AC6BB29_.wvu.PrintArea" localSheetId="0" hidden="1">Sheet1!$A$1:$H$57</definedName>
  </definedNames>
  <calcPr calcId="152511"/>
</workbook>
</file>

<file path=xl/calcChain.xml><?xml version="1.0" encoding="utf-8"?>
<calcChain xmlns="http://schemas.openxmlformats.org/spreadsheetml/2006/main">
  <c r="K79" i="1" l="1"/>
  <c r="J79" i="1"/>
  <c r="I79" i="1"/>
  <c r="H79" i="1"/>
  <c r="G79" i="1"/>
  <c r="F79" i="1"/>
  <c r="E79" i="1"/>
  <c r="D79" i="1"/>
  <c r="C79" i="1"/>
  <c r="K78" i="1"/>
  <c r="H78" i="1"/>
  <c r="E78" i="1"/>
  <c r="K76" i="1"/>
  <c r="H76" i="1"/>
  <c r="E76" i="1"/>
  <c r="K75" i="1"/>
  <c r="H75" i="1"/>
  <c r="E75" i="1"/>
  <c r="K74" i="1"/>
  <c r="H74" i="1"/>
  <c r="E74" i="1"/>
  <c r="E73" i="1"/>
  <c r="K72" i="1"/>
  <c r="H72" i="1"/>
  <c r="E72" i="1"/>
  <c r="K71" i="1"/>
  <c r="H71" i="1"/>
  <c r="E71" i="1"/>
  <c r="K70" i="1"/>
  <c r="H70" i="1"/>
  <c r="E70" i="1"/>
  <c r="K69" i="1"/>
  <c r="H69" i="1"/>
  <c r="E69" i="1"/>
  <c r="K68" i="1"/>
  <c r="H68" i="1"/>
  <c r="E68" i="1"/>
  <c r="K67" i="1"/>
  <c r="H67" i="1"/>
  <c r="E67" i="1"/>
  <c r="K66" i="1"/>
  <c r="H66" i="1"/>
  <c r="E66" i="1"/>
  <c r="K65" i="1"/>
  <c r="H65" i="1"/>
  <c r="E65" i="1"/>
  <c r="K64" i="1"/>
  <c r="H64" i="1"/>
  <c r="E64" i="1"/>
  <c r="K63" i="1"/>
  <c r="H63" i="1"/>
  <c r="E63" i="1"/>
  <c r="K61" i="1"/>
  <c r="H61" i="1"/>
  <c r="E61" i="1"/>
  <c r="K58" i="1"/>
  <c r="J58" i="1"/>
  <c r="I58" i="1"/>
  <c r="H58" i="1"/>
  <c r="H11" i="1" s="1"/>
  <c r="G58" i="1"/>
  <c r="F58" i="1"/>
  <c r="E58" i="1"/>
  <c r="E11" i="1" s="1"/>
  <c r="D58" i="1"/>
  <c r="C58" i="1"/>
  <c r="K57" i="1"/>
  <c r="H57" i="1"/>
  <c r="E57" i="1"/>
  <c r="K55" i="1"/>
  <c r="H55" i="1"/>
  <c r="E55" i="1"/>
  <c r="K53" i="1"/>
  <c r="H53" i="1"/>
  <c r="E53" i="1"/>
  <c r="K51" i="1"/>
  <c r="H51" i="1"/>
  <c r="E51" i="1"/>
  <c r="H49" i="1"/>
  <c r="E49" i="1"/>
  <c r="H48" i="1"/>
  <c r="E48" i="1"/>
  <c r="H47" i="1"/>
  <c r="E47" i="1"/>
  <c r="D47" i="1"/>
  <c r="C47" i="1"/>
  <c r="H46" i="1"/>
  <c r="E46" i="1"/>
  <c r="H45" i="1"/>
  <c r="E45" i="1"/>
  <c r="K44" i="1"/>
  <c r="H44" i="1"/>
  <c r="E44" i="1"/>
  <c r="H43" i="1"/>
  <c r="E43" i="1"/>
  <c r="K42" i="1"/>
  <c r="H42" i="1"/>
  <c r="E42" i="1"/>
  <c r="H41" i="1"/>
  <c r="E41" i="1"/>
  <c r="D41" i="1"/>
  <c r="C41" i="1"/>
  <c r="H40" i="1"/>
  <c r="E40" i="1"/>
  <c r="H39" i="1"/>
  <c r="E39" i="1"/>
  <c r="H38" i="1"/>
  <c r="E38" i="1"/>
  <c r="H37" i="1"/>
  <c r="E37" i="1"/>
  <c r="H36" i="1"/>
  <c r="E36" i="1"/>
  <c r="H35" i="1"/>
  <c r="E35" i="1"/>
  <c r="H34" i="1"/>
  <c r="E34" i="1"/>
  <c r="H33" i="1"/>
  <c r="E33" i="1"/>
  <c r="H32" i="1"/>
  <c r="E32" i="1"/>
  <c r="K31" i="1"/>
  <c r="H31" i="1"/>
  <c r="E31" i="1"/>
  <c r="H30" i="1"/>
  <c r="E30" i="1"/>
  <c r="K29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K11" i="1"/>
  <c r="J11" i="1"/>
  <c r="I11" i="1"/>
  <c r="G11" i="1"/>
  <c r="F11" i="1"/>
  <c r="D11" i="1"/>
  <c r="C11" i="1"/>
</calcChain>
</file>

<file path=xl/sharedStrings.xml><?xml version="1.0" encoding="utf-8"?>
<sst xmlns="http://schemas.openxmlformats.org/spreadsheetml/2006/main" count="88" uniqueCount="81">
  <si>
    <t>TABEL  5</t>
  </si>
  <si>
    <t>JUMLAH KUNJUNGAN PASIEN BARU RAWAT JALAN, RAWAT INAP, DAN KUNJUNGAN GANGGUAN JIWA DI SARANA PELAYANAN KESEHATAN</t>
  </si>
  <si>
    <t xml:space="preserve">                                                                                                                   TAHUN ……….</t>
  </si>
  <si>
    <t>NO</t>
  </si>
  <si>
    <t>SARANA PELAYANAN KESEHATAN</t>
  </si>
  <si>
    <t>JUMLAH KUNJUNGAN</t>
  </si>
  <si>
    <t>KUNJUNGAN GANGGUAN JIWA</t>
  </si>
  <si>
    <t>RAWAT JALAN</t>
  </si>
  <si>
    <t>RAWAT INAP</t>
  </si>
  <si>
    <t>JUMLAH</t>
  </si>
  <si>
    <t>L</t>
  </si>
  <si>
    <t>P</t>
  </si>
  <si>
    <t>L+P</t>
  </si>
  <si>
    <t>JUMLAH PENDUDUK KAB/KOTA</t>
  </si>
  <si>
    <t>CAKUPAN KUNJUNGAN (%)</t>
  </si>
  <si>
    <t>A</t>
  </si>
  <si>
    <t>Fasilitas Pelayanan Kesehatan Tingkat Pertama</t>
  </si>
  <si>
    <t>Puskesmas</t>
  </si>
  <si>
    <t>PRAMBANAN</t>
  </si>
  <si>
    <t>KEBONDALEM LOR</t>
  </si>
  <si>
    <t>GANTIWARNO</t>
  </si>
  <si>
    <t>WEDI</t>
  </si>
  <si>
    <t>BAYAT</t>
  </si>
  <si>
    <t>CAWAS I</t>
  </si>
  <si>
    <t>CAWAS II</t>
  </si>
  <si>
    <t>TRUCUK i</t>
  </si>
  <si>
    <t>TRUCUK II</t>
  </si>
  <si>
    <t>KALIKOTES</t>
  </si>
  <si>
    <t>KEBONARUM</t>
  </si>
  <si>
    <t>JOGONALAN 1</t>
  </si>
  <si>
    <t>JOGONALAN 2</t>
  </si>
  <si>
    <t>MANISRENGGO</t>
  </si>
  <si>
    <t>KARANGNONGKO</t>
  </si>
  <si>
    <t>NGAWEN</t>
  </si>
  <si>
    <t>CEPER</t>
  </si>
  <si>
    <t>JAMBU KULON</t>
  </si>
  <si>
    <t>PEDAN</t>
  </si>
  <si>
    <t>KARANGDOWO</t>
  </si>
  <si>
    <t>JUWIRING</t>
  </si>
  <si>
    <t>WONOSARI 1</t>
  </si>
  <si>
    <t>WONOSARI 2</t>
  </si>
  <si>
    <t>DELANGGU</t>
  </si>
  <si>
    <t>POLANHARJO</t>
  </si>
  <si>
    <t>KARANGANOM</t>
  </si>
  <si>
    <t>MAJEGAN</t>
  </si>
  <si>
    <t>TULUNG</t>
  </si>
  <si>
    <t>JATINOM</t>
  </si>
  <si>
    <t>KAYUMAS</t>
  </si>
  <si>
    <t>KEMALANG</t>
  </si>
  <si>
    <t>KLATEN SELATAN</t>
  </si>
  <si>
    <t>KLATEN TENGAH</t>
  </si>
  <si>
    <t>KLATEN UTARA</t>
  </si>
  <si>
    <t>Klinik Pratama</t>
  </si>
  <si>
    <t>Praktik Mandiri Dokter</t>
  </si>
  <si>
    <t>Praktik Mandiri Dokter Gigi</t>
  </si>
  <si>
    <t>Praktik Mandiri Bidan</t>
  </si>
  <si>
    <t>SUB JUMLAH I</t>
  </si>
  <si>
    <t>B</t>
  </si>
  <si>
    <t>Fasilitas Pelayanan Kesehatan Tingkat Lanjut</t>
  </si>
  <si>
    <t>Klinik Utama</t>
  </si>
  <si>
    <t>RS Umum</t>
  </si>
  <si>
    <t>1. RSUP dr. Soeradji Tirtonegoro</t>
  </si>
  <si>
    <t>2. RSUD Bagas Waras</t>
  </si>
  <si>
    <t>3. RSU Islam Klaten</t>
  </si>
  <si>
    <t>4. RS Cakra Husada</t>
  </si>
  <si>
    <t>5. RSU PKU Muhammadiyah Delanggu</t>
  </si>
  <si>
    <t>6. RSU PKU Muhammadiyah Jatinom</t>
  </si>
  <si>
    <t>7. RSU PKU Muhammadiyah Prambanan</t>
  </si>
  <si>
    <t>8. RS Mitra Pedan</t>
  </si>
  <si>
    <t>9. RSU Islam Cawas</t>
  </si>
  <si>
    <t>10. RSU PKU Muhammadiyah Pedan</t>
  </si>
  <si>
    <t>RS Khusus</t>
  </si>
  <si>
    <t>1. RSJD dr. RM Soedjarwadi</t>
  </si>
  <si>
    <t>2. RSKB Diponegoro 21</t>
  </si>
  <si>
    <t>3. RSIA Aisyiyah Klaten</t>
  </si>
  <si>
    <t>Praktik Mandiri Dokter Spesialis</t>
  </si>
  <si>
    <t>SUB JUMLAH II</t>
  </si>
  <si>
    <t>Sumber : Dinas Kesehatan Kab. Klaten</t>
  </si>
  <si>
    <t>Catatan: Puskesmas non rawat inap hanya melayani kunjungan rawat jalan</t>
  </si>
  <si>
    <t>KABUPATEN KLATEN</t>
  </si>
  <si>
    <t>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</si>
</sst>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);\(#,##0.0\)"/>
    <numFmt numFmtId="165" formatCode="_(* #,##0_);_(* \(#,##0\);_(* &quot;-&quot;_);_(@_)"/>
  </numFmts>
  <fonts count="9" x14ac:knownFonts="1">
    <font>
      <sz val="10"/>
      <color theme="1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542222357860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5" fillId="0" borderId="0"/>
    <xf numFmtId="165" fontId="5" fillId="0" borderId="0" applyFont="0" applyFill="0" applyBorder="0" applyAlignment="0" applyProtection="0"/>
  </cellStyleXfs>
  <cellXfs count="69">
    <xf numFmtId="0" fontId="0" fillId="0" borderId="0" xfId="0"/>
    <xf numFmtId="0" fontId="3" fillId="0" borderId="10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37" fontId="3" fillId="2" borderId="17" xfId="2" applyNumberFormat="1" applyFont="1" applyFill="1" applyBorder="1" applyAlignment="1">
      <alignment horizontal="center" vertical="center"/>
    </xf>
    <xf numFmtId="37" fontId="3" fillId="2" borderId="16" xfId="2" applyNumberFormat="1" applyFont="1" applyFill="1" applyBorder="1" applyAlignment="1">
      <alignment horizontal="center" vertical="center"/>
    </xf>
    <xf numFmtId="37" fontId="3" fillId="2" borderId="15" xfId="2" applyNumberFormat="1" applyFont="1" applyFill="1" applyBorder="1" applyAlignment="1">
      <alignment horizontal="center" vertical="center"/>
    </xf>
    <xf numFmtId="37" fontId="3" fillId="2" borderId="14" xfId="2" applyNumberFormat="1" applyFont="1" applyFill="1" applyBorder="1" applyAlignment="1">
      <alignment horizontal="center" vertical="center"/>
    </xf>
    <xf numFmtId="37" fontId="3" fillId="2" borderId="13" xfId="2" applyNumberFormat="1" applyFont="1" applyFill="1" applyBorder="1" applyAlignment="1">
      <alignment horizontal="center" vertical="center"/>
    </xf>
    <xf numFmtId="37" fontId="3" fillId="2" borderId="12" xfId="2" applyNumberFormat="1" applyFont="1" applyFill="1" applyBorder="1" applyAlignment="1">
      <alignment horizontal="center" vertical="center"/>
    </xf>
    <xf numFmtId="0" fontId="8" fillId="0" borderId="0" xfId="1" quotePrefix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" fillId="0" borderId="5" xfId="1" applyFont="1" applyBorder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3" fillId="0" borderId="11" xfId="1" applyFont="1" applyBorder="1" applyAlignment="1">
      <alignment vertical="center"/>
    </xf>
    <xf numFmtId="37" fontId="3" fillId="0" borderId="11" xfId="2" applyNumberFormat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164" fontId="3" fillId="0" borderId="10" xfId="2" applyNumberFormat="1" applyFont="1" applyBorder="1" applyAlignment="1">
      <alignment vertical="center"/>
    </xf>
    <xf numFmtId="0" fontId="3" fillId="0" borderId="18" xfId="1" applyFont="1" applyBorder="1" applyAlignment="1">
      <alignment horizontal="center" vertical="center"/>
    </xf>
    <xf numFmtId="0" fontId="3" fillId="0" borderId="18" xfId="1" applyFont="1" applyBorder="1" applyAlignment="1">
      <alignment horizontal="left" vertical="center"/>
    </xf>
    <xf numFmtId="0" fontId="2" fillId="0" borderId="18" xfId="1" applyFont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37" fontId="4" fillId="0" borderId="6" xfId="2" applyNumberFormat="1" applyFont="1" applyBorder="1" applyAlignment="1">
      <alignment vertical="center"/>
    </xf>
    <xf numFmtId="37" fontId="4" fillId="0" borderId="19" xfId="2" applyNumberFormat="1" applyFont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5" xfId="0" applyFont="1" applyBorder="1"/>
    <xf numFmtId="0" fontId="4" fillId="3" borderId="6" xfId="0" applyFont="1" applyFill="1" applyBorder="1"/>
    <xf numFmtId="0" fontId="4" fillId="0" borderId="19" xfId="0" applyFont="1" applyBorder="1"/>
    <xf numFmtId="0" fontId="4" fillId="0" borderId="6" xfId="0" applyFont="1" applyBorder="1"/>
    <xf numFmtId="0" fontId="4" fillId="0" borderId="19" xfId="0" quotePrefix="1" applyFont="1" applyBorder="1"/>
    <xf numFmtId="0" fontId="4" fillId="0" borderId="6" xfId="0" quotePrefix="1" applyFont="1" applyBorder="1"/>
    <xf numFmtId="0" fontId="4" fillId="0" borderId="15" xfId="0" applyFont="1" applyBorder="1"/>
    <xf numFmtId="0" fontId="4" fillId="3" borderId="10" xfId="0" applyFont="1" applyFill="1" applyBorder="1"/>
    <xf numFmtId="37" fontId="4" fillId="0" borderId="10" xfId="2" applyNumberFormat="1" applyFont="1" applyBorder="1" applyAlignment="1">
      <alignment vertical="center"/>
    </xf>
    <xf numFmtId="37" fontId="4" fillId="0" borderId="17" xfId="2" applyNumberFormat="1" applyFont="1" applyBorder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3" fillId="0" borderId="7" xfId="1" applyFont="1" applyBorder="1" applyAlignment="1">
      <alignment vertical="center"/>
    </xf>
    <xf numFmtId="0" fontId="3" fillId="0" borderId="5" xfId="1" applyFont="1" applyBorder="1" applyAlignment="1">
      <alignment horizontal="left" vertical="center" wrapText="1"/>
    </xf>
    <xf numFmtId="0" fontId="4" fillId="0" borderId="5" xfId="1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37" fontId="3" fillId="0" borderId="21" xfId="2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10" xfId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</cellXfs>
  <cellStyles count="3">
    <cellStyle name="Comma [0] 2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/>
  <dimension ref="A1:AV223"/>
  <sheetViews>
    <sheetView tabSelected="1" zoomScale="75" zoomScaleNormal="75" workbookViewId="0">
      <selection activeCell="M48" sqref="M48"/>
    </sheetView>
  </sheetViews>
  <sheetFormatPr defaultColWidth="9.140625" defaultRowHeight="15" customHeight="1" x14ac:dyDescent="0.2"/>
  <cols>
    <col min="1" max="1" width="5.7109375" style="16" customWidth="1"/>
    <col min="2" max="2" width="40.42578125" style="16" customWidth="1"/>
    <col min="3" max="11" width="10.7109375" style="16" customWidth="1"/>
    <col min="12" max="256" width="9.140625" style="16"/>
    <col min="257" max="257" width="5.7109375" style="16" customWidth="1"/>
    <col min="258" max="258" width="62.85546875" style="16" customWidth="1"/>
    <col min="259" max="267" width="15.7109375" style="16" customWidth="1"/>
    <col min="268" max="512" width="9.140625" style="16"/>
    <col min="513" max="513" width="5.7109375" style="16" customWidth="1"/>
    <col min="514" max="514" width="62.85546875" style="16" customWidth="1"/>
    <col min="515" max="523" width="15.7109375" style="16" customWidth="1"/>
    <col min="524" max="768" width="9.140625" style="16"/>
    <col min="769" max="769" width="5.7109375" style="16" customWidth="1"/>
    <col min="770" max="770" width="62.85546875" style="16" customWidth="1"/>
    <col min="771" max="779" width="15.7109375" style="16" customWidth="1"/>
    <col min="780" max="1024" width="9.140625" style="16"/>
    <col min="1025" max="1025" width="5.7109375" style="16" customWidth="1"/>
    <col min="1026" max="1026" width="62.85546875" style="16" customWidth="1"/>
    <col min="1027" max="1035" width="15.7109375" style="16" customWidth="1"/>
    <col min="1036" max="1280" width="9.140625" style="16"/>
    <col min="1281" max="1281" width="5.7109375" style="16" customWidth="1"/>
    <col min="1282" max="1282" width="62.85546875" style="16" customWidth="1"/>
    <col min="1283" max="1291" width="15.7109375" style="16" customWidth="1"/>
    <col min="1292" max="1536" width="9.140625" style="16"/>
    <col min="1537" max="1537" width="5.7109375" style="16" customWidth="1"/>
    <col min="1538" max="1538" width="62.85546875" style="16" customWidth="1"/>
    <col min="1539" max="1547" width="15.7109375" style="16" customWidth="1"/>
    <col min="1548" max="1792" width="9.140625" style="16"/>
    <col min="1793" max="1793" width="5.7109375" style="16" customWidth="1"/>
    <col min="1794" max="1794" width="62.85546875" style="16" customWidth="1"/>
    <col min="1795" max="1803" width="15.7109375" style="16" customWidth="1"/>
    <col min="1804" max="2048" width="9.140625" style="16"/>
    <col min="2049" max="2049" width="5.7109375" style="16" customWidth="1"/>
    <col min="2050" max="2050" width="62.85546875" style="16" customWidth="1"/>
    <col min="2051" max="2059" width="15.7109375" style="16" customWidth="1"/>
    <col min="2060" max="2304" width="9.140625" style="16"/>
    <col min="2305" max="2305" width="5.7109375" style="16" customWidth="1"/>
    <col min="2306" max="2306" width="62.85546875" style="16" customWidth="1"/>
    <col min="2307" max="2315" width="15.7109375" style="16" customWidth="1"/>
    <col min="2316" max="2560" width="9.140625" style="16"/>
    <col min="2561" max="2561" width="5.7109375" style="16" customWidth="1"/>
    <col min="2562" max="2562" width="62.85546875" style="16" customWidth="1"/>
    <col min="2563" max="2571" width="15.7109375" style="16" customWidth="1"/>
    <col min="2572" max="2816" width="9.140625" style="16"/>
    <col min="2817" max="2817" width="5.7109375" style="16" customWidth="1"/>
    <col min="2818" max="2818" width="62.85546875" style="16" customWidth="1"/>
    <col min="2819" max="2827" width="15.7109375" style="16" customWidth="1"/>
    <col min="2828" max="3072" width="9.140625" style="16"/>
    <col min="3073" max="3073" width="5.7109375" style="16" customWidth="1"/>
    <col min="3074" max="3074" width="62.85546875" style="16" customWidth="1"/>
    <col min="3075" max="3083" width="15.7109375" style="16" customWidth="1"/>
    <col min="3084" max="3328" width="9.140625" style="16"/>
    <col min="3329" max="3329" width="5.7109375" style="16" customWidth="1"/>
    <col min="3330" max="3330" width="62.85546875" style="16" customWidth="1"/>
    <col min="3331" max="3339" width="15.7109375" style="16" customWidth="1"/>
    <col min="3340" max="3584" width="9.140625" style="16"/>
    <col min="3585" max="3585" width="5.7109375" style="16" customWidth="1"/>
    <col min="3586" max="3586" width="62.85546875" style="16" customWidth="1"/>
    <col min="3587" max="3595" width="15.7109375" style="16" customWidth="1"/>
    <col min="3596" max="3840" width="9.140625" style="16"/>
    <col min="3841" max="3841" width="5.7109375" style="16" customWidth="1"/>
    <col min="3842" max="3842" width="62.85546875" style="16" customWidth="1"/>
    <col min="3843" max="3851" width="15.7109375" style="16" customWidth="1"/>
    <col min="3852" max="4096" width="9.140625" style="16"/>
    <col min="4097" max="4097" width="5.7109375" style="16" customWidth="1"/>
    <col min="4098" max="4098" width="62.85546875" style="16" customWidth="1"/>
    <col min="4099" max="4107" width="15.7109375" style="16" customWidth="1"/>
    <col min="4108" max="4352" width="9.140625" style="16"/>
    <col min="4353" max="4353" width="5.7109375" style="16" customWidth="1"/>
    <col min="4354" max="4354" width="62.85546875" style="16" customWidth="1"/>
    <col min="4355" max="4363" width="15.7109375" style="16" customWidth="1"/>
    <col min="4364" max="4608" width="9.140625" style="16"/>
    <col min="4609" max="4609" width="5.7109375" style="16" customWidth="1"/>
    <col min="4610" max="4610" width="62.85546875" style="16" customWidth="1"/>
    <col min="4611" max="4619" width="15.7109375" style="16" customWidth="1"/>
    <col min="4620" max="4864" width="9.140625" style="16"/>
    <col min="4865" max="4865" width="5.7109375" style="16" customWidth="1"/>
    <col min="4866" max="4866" width="62.85546875" style="16" customWidth="1"/>
    <col min="4867" max="4875" width="15.7109375" style="16" customWidth="1"/>
    <col min="4876" max="5120" width="9.140625" style="16"/>
    <col min="5121" max="5121" width="5.7109375" style="16" customWidth="1"/>
    <col min="5122" max="5122" width="62.85546875" style="16" customWidth="1"/>
    <col min="5123" max="5131" width="15.7109375" style="16" customWidth="1"/>
    <col min="5132" max="5376" width="9.140625" style="16"/>
    <col min="5377" max="5377" width="5.7109375" style="16" customWidth="1"/>
    <col min="5378" max="5378" width="62.85546875" style="16" customWidth="1"/>
    <col min="5379" max="5387" width="15.7109375" style="16" customWidth="1"/>
    <col min="5388" max="5632" width="9.140625" style="16"/>
    <col min="5633" max="5633" width="5.7109375" style="16" customWidth="1"/>
    <col min="5634" max="5634" width="62.85546875" style="16" customWidth="1"/>
    <col min="5635" max="5643" width="15.7109375" style="16" customWidth="1"/>
    <col min="5644" max="5888" width="9.140625" style="16"/>
    <col min="5889" max="5889" width="5.7109375" style="16" customWidth="1"/>
    <col min="5890" max="5890" width="62.85546875" style="16" customWidth="1"/>
    <col min="5891" max="5899" width="15.7109375" style="16" customWidth="1"/>
    <col min="5900" max="6144" width="9.140625" style="16"/>
    <col min="6145" max="6145" width="5.7109375" style="16" customWidth="1"/>
    <col min="6146" max="6146" width="62.85546875" style="16" customWidth="1"/>
    <col min="6147" max="6155" width="15.7109375" style="16" customWidth="1"/>
    <col min="6156" max="6400" width="9.140625" style="16"/>
    <col min="6401" max="6401" width="5.7109375" style="16" customWidth="1"/>
    <col min="6402" max="6402" width="62.85546875" style="16" customWidth="1"/>
    <col min="6403" max="6411" width="15.7109375" style="16" customWidth="1"/>
    <col min="6412" max="6656" width="9.140625" style="16"/>
    <col min="6657" max="6657" width="5.7109375" style="16" customWidth="1"/>
    <col min="6658" max="6658" width="62.85546875" style="16" customWidth="1"/>
    <col min="6659" max="6667" width="15.7109375" style="16" customWidth="1"/>
    <col min="6668" max="6912" width="9.140625" style="16"/>
    <col min="6913" max="6913" width="5.7109375" style="16" customWidth="1"/>
    <col min="6914" max="6914" width="62.85546875" style="16" customWidth="1"/>
    <col min="6915" max="6923" width="15.7109375" style="16" customWidth="1"/>
    <col min="6924" max="7168" width="9.140625" style="16"/>
    <col min="7169" max="7169" width="5.7109375" style="16" customWidth="1"/>
    <col min="7170" max="7170" width="62.85546875" style="16" customWidth="1"/>
    <col min="7171" max="7179" width="15.7109375" style="16" customWidth="1"/>
    <col min="7180" max="7424" width="9.140625" style="16"/>
    <col min="7425" max="7425" width="5.7109375" style="16" customWidth="1"/>
    <col min="7426" max="7426" width="62.85546875" style="16" customWidth="1"/>
    <col min="7427" max="7435" width="15.7109375" style="16" customWidth="1"/>
    <col min="7436" max="7680" width="9.140625" style="16"/>
    <col min="7681" max="7681" width="5.7109375" style="16" customWidth="1"/>
    <col min="7682" max="7682" width="62.85546875" style="16" customWidth="1"/>
    <col min="7683" max="7691" width="15.7109375" style="16" customWidth="1"/>
    <col min="7692" max="7936" width="9.140625" style="16"/>
    <col min="7937" max="7937" width="5.7109375" style="16" customWidth="1"/>
    <col min="7938" max="7938" width="62.85546875" style="16" customWidth="1"/>
    <col min="7939" max="7947" width="15.7109375" style="16" customWidth="1"/>
    <col min="7948" max="8192" width="9.140625" style="16"/>
    <col min="8193" max="8193" width="5.7109375" style="16" customWidth="1"/>
    <col min="8194" max="8194" width="62.85546875" style="16" customWidth="1"/>
    <col min="8195" max="8203" width="15.7109375" style="16" customWidth="1"/>
    <col min="8204" max="8448" width="9.140625" style="16"/>
    <col min="8449" max="8449" width="5.7109375" style="16" customWidth="1"/>
    <col min="8450" max="8450" width="62.85546875" style="16" customWidth="1"/>
    <col min="8451" max="8459" width="15.7109375" style="16" customWidth="1"/>
    <col min="8460" max="8704" width="9.140625" style="16"/>
    <col min="8705" max="8705" width="5.7109375" style="16" customWidth="1"/>
    <col min="8706" max="8706" width="62.85546875" style="16" customWidth="1"/>
    <col min="8707" max="8715" width="15.7109375" style="16" customWidth="1"/>
    <col min="8716" max="8960" width="9.140625" style="16"/>
    <col min="8961" max="8961" width="5.7109375" style="16" customWidth="1"/>
    <col min="8962" max="8962" width="62.85546875" style="16" customWidth="1"/>
    <col min="8963" max="8971" width="15.7109375" style="16" customWidth="1"/>
    <col min="8972" max="9216" width="9.140625" style="16"/>
    <col min="9217" max="9217" width="5.7109375" style="16" customWidth="1"/>
    <col min="9218" max="9218" width="62.85546875" style="16" customWidth="1"/>
    <col min="9219" max="9227" width="15.7109375" style="16" customWidth="1"/>
    <col min="9228" max="9472" width="9.140625" style="16"/>
    <col min="9473" max="9473" width="5.7109375" style="16" customWidth="1"/>
    <col min="9474" max="9474" width="62.85546875" style="16" customWidth="1"/>
    <col min="9475" max="9483" width="15.7109375" style="16" customWidth="1"/>
    <col min="9484" max="9728" width="9.140625" style="16"/>
    <col min="9729" max="9729" width="5.7109375" style="16" customWidth="1"/>
    <col min="9730" max="9730" width="62.85546875" style="16" customWidth="1"/>
    <col min="9731" max="9739" width="15.7109375" style="16" customWidth="1"/>
    <col min="9740" max="9984" width="9.140625" style="16"/>
    <col min="9985" max="9985" width="5.7109375" style="16" customWidth="1"/>
    <col min="9986" max="9986" width="62.85546875" style="16" customWidth="1"/>
    <col min="9987" max="9995" width="15.7109375" style="16" customWidth="1"/>
    <col min="9996" max="10240" width="9.140625" style="16"/>
    <col min="10241" max="10241" width="5.7109375" style="16" customWidth="1"/>
    <col min="10242" max="10242" width="62.85546875" style="16" customWidth="1"/>
    <col min="10243" max="10251" width="15.7109375" style="16" customWidth="1"/>
    <col min="10252" max="10496" width="9.140625" style="16"/>
    <col min="10497" max="10497" width="5.7109375" style="16" customWidth="1"/>
    <col min="10498" max="10498" width="62.85546875" style="16" customWidth="1"/>
    <col min="10499" max="10507" width="15.7109375" style="16" customWidth="1"/>
    <col min="10508" max="10752" width="9.140625" style="16"/>
    <col min="10753" max="10753" width="5.7109375" style="16" customWidth="1"/>
    <col min="10754" max="10754" width="62.85546875" style="16" customWidth="1"/>
    <col min="10755" max="10763" width="15.7109375" style="16" customWidth="1"/>
    <col min="10764" max="11008" width="9.140625" style="16"/>
    <col min="11009" max="11009" width="5.7109375" style="16" customWidth="1"/>
    <col min="11010" max="11010" width="62.85546875" style="16" customWidth="1"/>
    <col min="11011" max="11019" width="15.7109375" style="16" customWidth="1"/>
    <col min="11020" max="11264" width="9.140625" style="16"/>
    <col min="11265" max="11265" width="5.7109375" style="16" customWidth="1"/>
    <col min="11266" max="11266" width="62.85546875" style="16" customWidth="1"/>
    <col min="11267" max="11275" width="15.7109375" style="16" customWidth="1"/>
    <col min="11276" max="11520" width="9.140625" style="16"/>
    <col min="11521" max="11521" width="5.7109375" style="16" customWidth="1"/>
    <col min="11522" max="11522" width="62.85546875" style="16" customWidth="1"/>
    <col min="11523" max="11531" width="15.7109375" style="16" customWidth="1"/>
    <col min="11532" max="11776" width="9.140625" style="16"/>
    <col min="11777" max="11777" width="5.7109375" style="16" customWidth="1"/>
    <col min="11778" max="11778" width="62.85546875" style="16" customWidth="1"/>
    <col min="11779" max="11787" width="15.7109375" style="16" customWidth="1"/>
    <col min="11788" max="12032" width="9.140625" style="16"/>
    <col min="12033" max="12033" width="5.7109375" style="16" customWidth="1"/>
    <col min="12034" max="12034" width="62.85546875" style="16" customWidth="1"/>
    <col min="12035" max="12043" width="15.7109375" style="16" customWidth="1"/>
    <col min="12044" max="12288" width="9.140625" style="16"/>
    <col min="12289" max="12289" width="5.7109375" style="16" customWidth="1"/>
    <col min="12290" max="12290" width="62.85546875" style="16" customWidth="1"/>
    <col min="12291" max="12299" width="15.7109375" style="16" customWidth="1"/>
    <col min="12300" max="12544" width="9.140625" style="16"/>
    <col min="12545" max="12545" width="5.7109375" style="16" customWidth="1"/>
    <col min="12546" max="12546" width="62.85546875" style="16" customWidth="1"/>
    <col min="12547" max="12555" width="15.7109375" style="16" customWidth="1"/>
    <col min="12556" max="12800" width="9.140625" style="16"/>
    <col min="12801" max="12801" width="5.7109375" style="16" customWidth="1"/>
    <col min="12802" max="12802" width="62.85546875" style="16" customWidth="1"/>
    <col min="12803" max="12811" width="15.7109375" style="16" customWidth="1"/>
    <col min="12812" max="13056" width="9.140625" style="16"/>
    <col min="13057" max="13057" width="5.7109375" style="16" customWidth="1"/>
    <col min="13058" max="13058" width="62.85546875" style="16" customWidth="1"/>
    <col min="13059" max="13067" width="15.7109375" style="16" customWidth="1"/>
    <col min="13068" max="13312" width="9.140625" style="16"/>
    <col min="13313" max="13313" width="5.7109375" style="16" customWidth="1"/>
    <col min="13314" max="13314" width="62.85546875" style="16" customWidth="1"/>
    <col min="13315" max="13323" width="15.7109375" style="16" customWidth="1"/>
    <col min="13324" max="13568" width="9.140625" style="16"/>
    <col min="13569" max="13569" width="5.7109375" style="16" customWidth="1"/>
    <col min="13570" max="13570" width="62.85546875" style="16" customWidth="1"/>
    <col min="13571" max="13579" width="15.7109375" style="16" customWidth="1"/>
    <col min="13580" max="13824" width="9.140625" style="16"/>
    <col min="13825" max="13825" width="5.7109375" style="16" customWidth="1"/>
    <col min="13826" max="13826" width="62.85546875" style="16" customWidth="1"/>
    <col min="13827" max="13835" width="15.7109375" style="16" customWidth="1"/>
    <col min="13836" max="14080" width="9.140625" style="16"/>
    <col min="14081" max="14081" width="5.7109375" style="16" customWidth="1"/>
    <col min="14082" max="14082" width="62.85546875" style="16" customWidth="1"/>
    <col min="14083" max="14091" width="15.7109375" style="16" customWidth="1"/>
    <col min="14092" max="14336" width="9.140625" style="16"/>
    <col min="14337" max="14337" width="5.7109375" style="16" customWidth="1"/>
    <col min="14338" max="14338" width="62.85546875" style="16" customWidth="1"/>
    <col min="14339" max="14347" width="15.7109375" style="16" customWidth="1"/>
    <col min="14348" max="14592" width="9.140625" style="16"/>
    <col min="14593" max="14593" width="5.7109375" style="16" customWidth="1"/>
    <col min="14594" max="14594" width="62.85546875" style="16" customWidth="1"/>
    <col min="14595" max="14603" width="15.7109375" style="16" customWidth="1"/>
    <col min="14604" max="14848" width="9.140625" style="16"/>
    <col min="14849" max="14849" width="5.7109375" style="16" customWidth="1"/>
    <col min="14850" max="14850" width="62.85546875" style="16" customWidth="1"/>
    <col min="14851" max="14859" width="15.7109375" style="16" customWidth="1"/>
    <col min="14860" max="15104" width="9.140625" style="16"/>
    <col min="15105" max="15105" width="5.7109375" style="16" customWidth="1"/>
    <col min="15106" max="15106" width="62.85546875" style="16" customWidth="1"/>
    <col min="15107" max="15115" width="15.7109375" style="16" customWidth="1"/>
    <col min="15116" max="15360" width="9.140625" style="16"/>
    <col min="15361" max="15361" width="5.7109375" style="16" customWidth="1"/>
    <col min="15362" max="15362" width="62.85546875" style="16" customWidth="1"/>
    <col min="15363" max="15371" width="15.7109375" style="16" customWidth="1"/>
    <col min="15372" max="15616" width="9.140625" style="16"/>
    <col min="15617" max="15617" width="5.7109375" style="16" customWidth="1"/>
    <col min="15618" max="15618" width="62.85546875" style="16" customWidth="1"/>
    <col min="15619" max="15627" width="15.7109375" style="16" customWidth="1"/>
    <col min="15628" max="15872" width="9.140625" style="16"/>
    <col min="15873" max="15873" width="5.7109375" style="16" customWidth="1"/>
    <col min="15874" max="15874" width="62.85546875" style="16" customWidth="1"/>
    <col min="15875" max="15883" width="15.7109375" style="16" customWidth="1"/>
    <col min="15884" max="16128" width="9.140625" style="16"/>
    <col min="16129" max="16129" width="5.7109375" style="16" customWidth="1"/>
    <col min="16130" max="16130" width="62.85546875" style="16" customWidth="1"/>
    <col min="16131" max="16139" width="15.7109375" style="16" customWidth="1"/>
    <col min="16140" max="16384" width="9.140625" style="16"/>
  </cols>
  <sheetData>
    <row r="1" spans="1:48" ht="15" customHeight="1" x14ac:dyDescent="0.2">
      <c r="A1" s="15" t="s">
        <v>0</v>
      </c>
    </row>
    <row r="3" spans="1:48" ht="15" customHeight="1" x14ac:dyDescent="0.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17"/>
      <c r="M3" s="17"/>
      <c r="N3" s="17"/>
    </row>
    <row r="4" spans="1:48" ht="15" customHeight="1" x14ac:dyDescent="0.2">
      <c r="A4" s="8" t="s">
        <v>79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48" ht="15" customHeight="1" x14ac:dyDescent="0.2">
      <c r="A5" s="8" t="s">
        <v>80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48" ht="15" customHeight="1" thickBot="1" x14ac:dyDescent="0.25">
      <c r="A6" s="18"/>
      <c r="B6" s="18"/>
      <c r="C6" s="18"/>
      <c r="D6" s="18"/>
      <c r="E6" s="19"/>
      <c r="F6" s="20"/>
      <c r="G6" s="19"/>
      <c r="H6" s="19"/>
      <c r="I6" s="21"/>
      <c r="J6" s="21"/>
      <c r="K6" s="21"/>
      <c r="L6" s="17"/>
      <c r="M6" s="17"/>
      <c r="N6" s="17"/>
      <c r="O6" s="17"/>
      <c r="Z6" s="7" t="s">
        <v>2</v>
      </c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15" customHeight="1" x14ac:dyDescent="0.2">
      <c r="A7" s="6" t="s">
        <v>3</v>
      </c>
      <c r="B7" s="3" t="s">
        <v>4</v>
      </c>
      <c r="C7" s="63" t="s">
        <v>5</v>
      </c>
      <c r="D7" s="64"/>
      <c r="E7" s="64"/>
      <c r="F7" s="64"/>
      <c r="G7" s="64"/>
      <c r="H7" s="65"/>
      <c r="I7" s="66" t="s">
        <v>6</v>
      </c>
      <c r="J7" s="67"/>
      <c r="K7" s="68"/>
      <c r="L7" s="22"/>
    </row>
    <row r="8" spans="1:48" ht="15" customHeight="1" x14ac:dyDescent="0.2">
      <c r="A8" s="5"/>
      <c r="B8" s="2"/>
      <c r="C8" s="60" t="s">
        <v>7</v>
      </c>
      <c r="D8" s="61"/>
      <c r="E8" s="62"/>
      <c r="F8" s="60" t="s">
        <v>8</v>
      </c>
      <c r="G8" s="61"/>
      <c r="H8" s="62"/>
      <c r="I8" s="60" t="s">
        <v>9</v>
      </c>
      <c r="J8" s="61"/>
      <c r="K8" s="62"/>
      <c r="L8" s="22"/>
    </row>
    <row r="9" spans="1:48" ht="15" customHeight="1" x14ac:dyDescent="0.2">
      <c r="A9" s="4"/>
      <c r="B9" s="1"/>
      <c r="C9" s="24" t="s">
        <v>10</v>
      </c>
      <c r="D9" s="24" t="s">
        <v>11</v>
      </c>
      <c r="E9" s="24" t="s">
        <v>12</v>
      </c>
      <c r="F9" s="24" t="s">
        <v>10</v>
      </c>
      <c r="G9" s="24" t="s">
        <v>11</v>
      </c>
      <c r="H9" s="24" t="s">
        <v>12</v>
      </c>
      <c r="I9" s="24" t="s">
        <v>10</v>
      </c>
      <c r="J9" s="24" t="s">
        <v>11</v>
      </c>
      <c r="K9" s="24" t="s">
        <v>12</v>
      </c>
      <c r="L9" s="22"/>
    </row>
    <row r="10" spans="1:48" ht="15" customHeight="1" x14ac:dyDescent="0.2">
      <c r="A10" s="25">
        <v>1</v>
      </c>
      <c r="B10" s="25">
        <v>2</v>
      </c>
      <c r="C10" s="26">
        <v>3</v>
      </c>
      <c r="D10" s="25">
        <v>4</v>
      </c>
      <c r="E10" s="26">
        <v>5</v>
      </c>
      <c r="F10" s="25">
        <v>6</v>
      </c>
      <c r="G10" s="26">
        <v>7</v>
      </c>
      <c r="H10" s="25">
        <v>8</v>
      </c>
      <c r="I10" s="26">
        <v>9</v>
      </c>
      <c r="J10" s="25">
        <v>10</v>
      </c>
      <c r="K10" s="27">
        <v>11</v>
      </c>
      <c r="L10" s="22"/>
    </row>
    <row r="11" spans="1:48" ht="15" customHeight="1" x14ac:dyDescent="0.2">
      <c r="A11" s="28" t="s">
        <v>5</v>
      </c>
      <c r="B11" s="28"/>
      <c r="C11" s="29">
        <f t="shared" ref="C11:K11" si="0">C58+C79</f>
        <v>600048</v>
      </c>
      <c r="D11" s="29">
        <f t="shared" si="0"/>
        <v>771329</v>
      </c>
      <c r="E11" s="29">
        <f t="shared" si="0"/>
        <v>1371377</v>
      </c>
      <c r="F11" s="29">
        <f t="shared" si="0"/>
        <v>49248</v>
      </c>
      <c r="G11" s="29">
        <f t="shared" si="0"/>
        <v>61477</v>
      </c>
      <c r="H11" s="29">
        <f t="shared" si="0"/>
        <v>110725</v>
      </c>
      <c r="I11" s="29">
        <f t="shared" si="0"/>
        <v>6498</v>
      </c>
      <c r="J11" s="29">
        <f t="shared" si="0"/>
        <v>8242</v>
      </c>
      <c r="K11" s="29">
        <f t="shared" si="0"/>
        <v>14740</v>
      </c>
      <c r="L11" s="22"/>
    </row>
    <row r="12" spans="1:48" ht="15" customHeight="1" x14ac:dyDescent="0.2">
      <c r="A12" s="28" t="s">
        <v>13</v>
      </c>
      <c r="B12" s="28"/>
      <c r="C12" s="29">
        <v>634985</v>
      </c>
      <c r="D12" s="29">
        <v>640865</v>
      </c>
      <c r="E12" s="29">
        <v>1275850</v>
      </c>
      <c r="F12" s="29">
        <v>634985</v>
      </c>
      <c r="G12" s="29">
        <v>640865</v>
      </c>
      <c r="H12" s="29">
        <v>1275850</v>
      </c>
      <c r="I12" s="14"/>
      <c r="J12" s="13"/>
      <c r="K12" s="12"/>
      <c r="L12" s="22"/>
    </row>
    <row r="13" spans="1:48" ht="15" customHeight="1" x14ac:dyDescent="0.2">
      <c r="A13" s="30" t="s">
        <v>14</v>
      </c>
      <c r="B13" s="30"/>
      <c r="C13" s="31">
        <v>94.497980267250398</v>
      </c>
      <c r="D13" s="31">
        <v>120.35748558588782</v>
      </c>
      <c r="E13" s="31">
        <v>107.48732217737196</v>
      </c>
      <c r="F13" s="31">
        <v>7.7557737584352386</v>
      </c>
      <c r="G13" s="31">
        <v>9.5928159596794966</v>
      </c>
      <c r="H13" s="31">
        <v>8.678528040130109</v>
      </c>
      <c r="I13" s="11"/>
      <c r="J13" s="10"/>
      <c r="K13" s="9"/>
      <c r="L13" s="22"/>
    </row>
    <row r="14" spans="1:48" ht="15" customHeight="1" x14ac:dyDescent="0.2">
      <c r="A14" s="32" t="s">
        <v>15</v>
      </c>
      <c r="B14" s="33" t="s">
        <v>16</v>
      </c>
      <c r="C14" s="34"/>
      <c r="D14" s="34"/>
      <c r="E14" s="34"/>
      <c r="F14" s="34"/>
      <c r="G14" s="34"/>
      <c r="H14" s="34"/>
      <c r="I14" s="34"/>
      <c r="J14" s="34"/>
      <c r="K14" s="34"/>
      <c r="L14" s="22"/>
    </row>
    <row r="15" spans="1:48" ht="15" customHeight="1" x14ac:dyDescent="0.2">
      <c r="A15" s="23">
        <v>1</v>
      </c>
      <c r="B15" s="35" t="s">
        <v>17</v>
      </c>
      <c r="C15" s="36"/>
      <c r="D15" s="36"/>
      <c r="E15" s="36"/>
      <c r="F15" s="37"/>
      <c r="G15" s="36"/>
      <c r="H15" s="36"/>
      <c r="I15" s="36"/>
      <c r="J15" s="36"/>
      <c r="K15" s="36"/>
      <c r="L15" s="22"/>
    </row>
    <row r="16" spans="1:48" ht="12.6" customHeight="1" x14ac:dyDescent="0.2">
      <c r="A16" s="38">
        <v>1</v>
      </c>
      <c r="B16" s="39" t="s">
        <v>18</v>
      </c>
      <c r="C16" s="40">
        <v>1123</v>
      </c>
      <c r="D16" s="40">
        <v>1980</v>
      </c>
      <c r="E16" s="36">
        <f t="shared" ref="E16:E31" si="1">SUM(C16:D16)</f>
        <v>3103</v>
      </c>
      <c r="F16" s="41">
        <v>24</v>
      </c>
      <c r="G16" s="42">
        <v>58</v>
      </c>
      <c r="H16" s="36">
        <f t="shared" ref="H16:H32" si="2">SUM(F16:G16)</f>
        <v>82</v>
      </c>
      <c r="I16" s="36"/>
      <c r="J16" s="36"/>
      <c r="K16" s="36"/>
      <c r="L16" s="22"/>
    </row>
    <row r="17" spans="1:12" ht="12.6" customHeight="1" x14ac:dyDescent="0.2">
      <c r="A17" s="38">
        <v>2</v>
      </c>
      <c r="B17" s="39" t="s">
        <v>19</v>
      </c>
      <c r="C17" s="40">
        <v>570</v>
      </c>
      <c r="D17" s="40">
        <v>1140</v>
      </c>
      <c r="E17" s="36">
        <f t="shared" si="1"/>
        <v>1710</v>
      </c>
      <c r="F17" s="37"/>
      <c r="G17" s="36"/>
      <c r="H17" s="36">
        <f t="shared" si="2"/>
        <v>0</v>
      </c>
      <c r="I17" s="36"/>
      <c r="J17" s="36"/>
      <c r="K17" s="36"/>
      <c r="L17" s="22"/>
    </row>
    <row r="18" spans="1:12" ht="12.6" customHeight="1" x14ac:dyDescent="0.2">
      <c r="A18" s="38">
        <v>3</v>
      </c>
      <c r="B18" s="39" t="s">
        <v>20</v>
      </c>
      <c r="C18" s="40">
        <v>1648</v>
      </c>
      <c r="D18" s="40">
        <v>2988</v>
      </c>
      <c r="E18" s="36">
        <f t="shared" si="1"/>
        <v>4636</v>
      </c>
      <c r="F18" s="41">
        <v>126</v>
      </c>
      <c r="G18" s="42">
        <v>173</v>
      </c>
      <c r="H18" s="36">
        <f>SUM(F18:G18)</f>
        <v>299</v>
      </c>
      <c r="I18" s="36"/>
      <c r="J18" s="36"/>
      <c r="K18" s="36"/>
      <c r="L18" s="22"/>
    </row>
    <row r="19" spans="1:12" ht="12.6" customHeight="1" x14ac:dyDescent="0.2">
      <c r="A19" s="38">
        <v>4</v>
      </c>
      <c r="B19" s="39" t="s">
        <v>21</v>
      </c>
      <c r="C19" s="40">
        <v>1655</v>
      </c>
      <c r="D19" s="40">
        <v>3103</v>
      </c>
      <c r="E19" s="36">
        <f t="shared" si="1"/>
        <v>4758</v>
      </c>
      <c r="F19" s="37"/>
      <c r="G19" s="36"/>
      <c r="H19" s="36">
        <f>SUM(F19:G19)</f>
        <v>0</v>
      </c>
      <c r="I19" s="36"/>
      <c r="J19" s="36"/>
      <c r="K19" s="36"/>
      <c r="L19" s="22"/>
    </row>
    <row r="20" spans="1:12" ht="12.6" customHeight="1" x14ac:dyDescent="0.2">
      <c r="A20" s="38">
        <v>5</v>
      </c>
      <c r="B20" s="39" t="s">
        <v>22</v>
      </c>
      <c r="C20" s="40">
        <v>1406</v>
      </c>
      <c r="D20" s="40">
        <v>2002</v>
      </c>
      <c r="E20" s="36">
        <f t="shared" si="1"/>
        <v>3408</v>
      </c>
      <c r="F20" s="41">
        <v>94</v>
      </c>
      <c r="G20" s="42">
        <v>98</v>
      </c>
      <c r="H20" s="36">
        <f>SUM(F20:G20)</f>
        <v>192</v>
      </c>
      <c r="I20" s="36"/>
      <c r="J20" s="36"/>
      <c r="K20" s="36"/>
      <c r="L20" s="22"/>
    </row>
    <row r="21" spans="1:12" ht="12.6" customHeight="1" x14ac:dyDescent="0.2">
      <c r="A21" s="38">
        <v>6</v>
      </c>
      <c r="B21" s="39" t="s">
        <v>23</v>
      </c>
      <c r="C21" s="40">
        <v>840</v>
      </c>
      <c r="D21" s="40">
        <v>2001</v>
      </c>
      <c r="E21" s="36">
        <f t="shared" si="1"/>
        <v>2841</v>
      </c>
      <c r="F21" s="41">
        <v>17</v>
      </c>
      <c r="G21" s="42">
        <v>36</v>
      </c>
      <c r="H21" s="36">
        <f t="shared" si="2"/>
        <v>53</v>
      </c>
      <c r="I21" s="36"/>
      <c r="J21" s="36"/>
      <c r="K21" s="36"/>
      <c r="L21" s="22"/>
    </row>
    <row r="22" spans="1:12" ht="12.6" customHeight="1" x14ac:dyDescent="0.2">
      <c r="A22" s="38">
        <v>7</v>
      </c>
      <c r="B22" s="39" t="s">
        <v>24</v>
      </c>
      <c r="C22" s="40">
        <v>800</v>
      </c>
      <c r="D22" s="40">
        <v>1808</v>
      </c>
      <c r="E22" s="36">
        <f t="shared" si="1"/>
        <v>2608</v>
      </c>
      <c r="F22" s="37"/>
      <c r="G22" s="36"/>
      <c r="H22" s="36">
        <f t="shared" si="2"/>
        <v>0</v>
      </c>
      <c r="I22" s="36"/>
      <c r="J22" s="36"/>
      <c r="K22" s="36"/>
      <c r="L22" s="22"/>
    </row>
    <row r="23" spans="1:12" ht="12.6" customHeight="1" x14ac:dyDescent="0.2">
      <c r="A23" s="38">
        <v>8</v>
      </c>
      <c r="B23" s="39" t="s">
        <v>25</v>
      </c>
      <c r="C23" s="40">
        <v>1015</v>
      </c>
      <c r="D23" s="40">
        <v>1446</v>
      </c>
      <c r="E23" s="36">
        <f t="shared" si="1"/>
        <v>2461</v>
      </c>
      <c r="F23" s="41">
        <v>4</v>
      </c>
      <c r="G23" s="42">
        <v>22</v>
      </c>
      <c r="H23" s="36">
        <f t="shared" ref="H23:H31" si="3">SUM(F23:G23)</f>
        <v>26</v>
      </c>
      <c r="I23" s="36"/>
      <c r="J23" s="36"/>
      <c r="K23" s="36"/>
      <c r="L23" s="22"/>
    </row>
    <row r="24" spans="1:12" ht="12.6" customHeight="1" x14ac:dyDescent="0.2">
      <c r="A24" s="38">
        <v>9</v>
      </c>
      <c r="B24" s="39" t="s">
        <v>26</v>
      </c>
      <c r="C24" s="40">
        <v>412</v>
      </c>
      <c r="D24" s="40">
        <v>568</v>
      </c>
      <c r="E24" s="36">
        <f t="shared" si="1"/>
        <v>980</v>
      </c>
      <c r="F24" s="37"/>
      <c r="G24" s="36"/>
      <c r="H24" s="36">
        <f t="shared" si="3"/>
        <v>0</v>
      </c>
      <c r="I24" s="36"/>
      <c r="J24" s="36"/>
      <c r="K24" s="36"/>
      <c r="L24" s="22"/>
    </row>
    <row r="25" spans="1:12" ht="12.6" customHeight="1" x14ac:dyDescent="0.2">
      <c r="A25" s="38">
        <v>10</v>
      </c>
      <c r="B25" s="39" t="s">
        <v>27</v>
      </c>
      <c r="C25" s="40">
        <v>1534</v>
      </c>
      <c r="D25" s="40">
        <v>2769</v>
      </c>
      <c r="E25" s="36">
        <f t="shared" si="1"/>
        <v>4303</v>
      </c>
      <c r="F25" s="37"/>
      <c r="G25" s="36"/>
      <c r="H25" s="36">
        <f t="shared" si="3"/>
        <v>0</v>
      </c>
      <c r="I25" s="36"/>
      <c r="J25" s="36"/>
      <c r="K25" s="36"/>
      <c r="L25" s="22"/>
    </row>
    <row r="26" spans="1:12" ht="12.6" customHeight="1" x14ac:dyDescent="0.2">
      <c r="A26" s="38">
        <v>11</v>
      </c>
      <c r="B26" s="39" t="s">
        <v>28</v>
      </c>
      <c r="C26" s="40">
        <v>473</v>
      </c>
      <c r="D26" s="40">
        <v>1050</v>
      </c>
      <c r="E26" s="36">
        <f t="shared" si="1"/>
        <v>1523</v>
      </c>
      <c r="F26" s="37"/>
      <c r="G26" s="36"/>
      <c r="H26" s="36">
        <f t="shared" si="3"/>
        <v>0</v>
      </c>
      <c r="I26" s="36"/>
      <c r="J26" s="36"/>
      <c r="K26" s="36"/>
      <c r="L26" s="22"/>
    </row>
    <row r="27" spans="1:12" ht="12.6" customHeight="1" x14ac:dyDescent="0.2">
      <c r="A27" s="38">
        <v>12</v>
      </c>
      <c r="B27" s="39" t="s">
        <v>29</v>
      </c>
      <c r="C27" s="40">
        <v>1540</v>
      </c>
      <c r="D27" s="40">
        <v>2384</v>
      </c>
      <c r="E27" s="36">
        <f t="shared" si="1"/>
        <v>3924</v>
      </c>
      <c r="F27" s="41">
        <v>64</v>
      </c>
      <c r="G27" s="42">
        <v>100</v>
      </c>
      <c r="H27" s="36">
        <f t="shared" si="3"/>
        <v>164</v>
      </c>
      <c r="I27" s="36"/>
      <c r="J27" s="36"/>
      <c r="K27" s="36"/>
      <c r="L27" s="22"/>
    </row>
    <row r="28" spans="1:12" ht="12.6" customHeight="1" x14ac:dyDescent="0.2">
      <c r="A28" s="38">
        <v>13</v>
      </c>
      <c r="B28" s="39" t="s">
        <v>30</v>
      </c>
      <c r="C28" s="40">
        <v>899</v>
      </c>
      <c r="D28" s="40">
        <v>1706</v>
      </c>
      <c r="E28" s="36">
        <f t="shared" si="1"/>
        <v>2605</v>
      </c>
      <c r="F28" s="37"/>
      <c r="G28" s="36"/>
      <c r="H28" s="36">
        <f t="shared" si="3"/>
        <v>0</v>
      </c>
      <c r="I28" s="36"/>
      <c r="J28" s="36"/>
      <c r="K28" s="36"/>
      <c r="L28" s="22"/>
    </row>
    <row r="29" spans="1:12" ht="12.6" customHeight="1" x14ac:dyDescent="0.2">
      <c r="A29" s="38">
        <v>14</v>
      </c>
      <c r="B29" s="39" t="s">
        <v>31</v>
      </c>
      <c r="C29" s="40">
        <v>1095</v>
      </c>
      <c r="D29" s="40">
        <v>2543</v>
      </c>
      <c r="E29" s="36">
        <f t="shared" si="1"/>
        <v>3638</v>
      </c>
      <c r="F29" s="41">
        <v>52</v>
      </c>
      <c r="G29" s="42">
        <v>116</v>
      </c>
      <c r="H29" s="36">
        <f t="shared" si="3"/>
        <v>168</v>
      </c>
      <c r="I29" s="36"/>
      <c r="J29" s="36"/>
      <c r="K29" s="36">
        <f>SUM(I29:J29)</f>
        <v>0</v>
      </c>
      <c r="L29" s="22"/>
    </row>
    <row r="30" spans="1:12" ht="12.6" customHeight="1" x14ac:dyDescent="0.2">
      <c r="A30" s="38">
        <v>15</v>
      </c>
      <c r="B30" s="39" t="s">
        <v>32</v>
      </c>
      <c r="C30" s="40">
        <v>674</v>
      </c>
      <c r="D30" s="40">
        <v>1150</v>
      </c>
      <c r="E30" s="36">
        <f t="shared" si="1"/>
        <v>1824</v>
      </c>
      <c r="F30" s="37"/>
      <c r="G30" s="36"/>
      <c r="H30" s="36">
        <f t="shared" si="3"/>
        <v>0</v>
      </c>
      <c r="I30" s="36"/>
      <c r="J30" s="36"/>
      <c r="K30" s="36"/>
      <c r="L30" s="22"/>
    </row>
    <row r="31" spans="1:12" ht="12.6" customHeight="1" x14ac:dyDescent="0.2">
      <c r="A31" s="38">
        <v>16</v>
      </c>
      <c r="B31" s="39" t="s">
        <v>33</v>
      </c>
      <c r="C31" s="40">
        <v>13388</v>
      </c>
      <c r="D31" s="40">
        <v>22174</v>
      </c>
      <c r="E31" s="36">
        <f t="shared" si="1"/>
        <v>35562</v>
      </c>
      <c r="F31" s="37"/>
      <c r="G31" s="36"/>
      <c r="H31" s="36">
        <f t="shared" si="3"/>
        <v>0</v>
      </c>
      <c r="I31" s="36"/>
      <c r="J31" s="36"/>
      <c r="K31" s="36">
        <f>SUM(I31:J31)</f>
        <v>0</v>
      </c>
      <c r="L31" s="22"/>
    </row>
    <row r="32" spans="1:12" ht="12.6" customHeight="1" x14ac:dyDescent="0.2">
      <c r="A32" s="38">
        <v>17</v>
      </c>
      <c r="B32" s="39" t="s">
        <v>34</v>
      </c>
      <c r="C32" s="40">
        <v>1129</v>
      </c>
      <c r="D32" s="40">
        <v>1747</v>
      </c>
      <c r="E32" s="36">
        <f t="shared" ref="E32:E49" si="4">SUM(C32:D32)</f>
        <v>2876</v>
      </c>
      <c r="F32" s="37"/>
      <c r="G32" s="36"/>
      <c r="H32" s="36">
        <f t="shared" si="2"/>
        <v>0</v>
      </c>
      <c r="I32" s="36"/>
      <c r="J32" s="36"/>
      <c r="K32" s="36"/>
      <c r="L32" s="22"/>
    </row>
    <row r="33" spans="1:12" ht="12.6" customHeight="1" x14ac:dyDescent="0.2">
      <c r="A33" s="38">
        <v>18</v>
      </c>
      <c r="B33" s="39" t="s">
        <v>35</v>
      </c>
      <c r="C33" s="40">
        <v>860</v>
      </c>
      <c r="D33" s="40">
        <v>1718</v>
      </c>
      <c r="E33" s="36">
        <f t="shared" ref="E33:E38" si="5">SUM(C33:D33)</f>
        <v>2578</v>
      </c>
      <c r="F33" s="37"/>
      <c r="G33" s="36"/>
      <c r="H33" s="36">
        <f t="shared" ref="H33:H38" si="6">SUM(F33:G33)</f>
        <v>0</v>
      </c>
      <c r="I33" s="36"/>
      <c r="J33" s="36"/>
      <c r="K33" s="36"/>
      <c r="L33" s="22"/>
    </row>
    <row r="34" spans="1:12" ht="12.6" customHeight="1" x14ac:dyDescent="0.2">
      <c r="A34" s="38">
        <v>19</v>
      </c>
      <c r="B34" s="39" t="s">
        <v>36</v>
      </c>
      <c r="C34" s="40">
        <v>1040</v>
      </c>
      <c r="D34" s="40">
        <v>1946</v>
      </c>
      <c r="E34" s="36">
        <f t="shared" si="5"/>
        <v>2986</v>
      </c>
      <c r="F34" s="37">
        <v>152</v>
      </c>
      <c r="G34" s="36">
        <v>249</v>
      </c>
      <c r="H34" s="36">
        <f t="shared" si="6"/>
        <v>401</v>
      </c>
      <c r="I34" s="36"/>
      <c r="J34" s="36"/>
      <c r="K34" s="36"/>
      <c r="L34" s="22"/>
    </row>
    <row r="35" spans="1:12" ht="12.6" customHeight="1" x14ac:dyDescent="0.2">
      <c r="A35" s="38">
        <v>20</v>
      </c>
      <c r="B35" s="39" t="s">
        <v>37</v>
      </c>
      <c r="C35" s="40">
        <v>3469</v>
      </c>
      <c r="D35" s="40">
        <v>4623</v>
      </c>
      <c r="E35" s="36">
        <f t="shared" si="5"/>
        <v>8092</v>
      </c>
      <c r="F35" s="43">
        <v>285</v>
      </c>
      <c r="G35" s="44">
        <v>283</v>
      </c>
      <c r="H35" s="36">
        <f t="shared" si="6"/>
        <v>568</v>
      </c>
      <c r="I35" s="36"/>
      <c r="J35" s="36"/>
      <c r="K35" s="36"/>
      <c r="L35" s="22"/>
    </row>
    <row r="36" spans="1:12" ht="12.6" customHeight="1" x14ac:dyDescent="0.2">
      <c r="A36" s="38">
        <v>21</v>
      </c>
      <c r="B36" s="39" t="s">
        <v>38</v>
      </c>
      <c r="C36" s="40">
        <v>1328</v>
      </c>
      <c r="D36" s="40">
        <v>1728</v>
      </c>
      <c r="E36" s="36">
        <f t="shared" si="5"/>
        <v>3056</v>
      </c>
      <c r="F36" s="41">
        <v>18</v>
      </c>
      <c r="G36" s="42">
        <v>23</v>
      </c>
      <c r="H36" s="36">
        <f t="shared" si="6"/>
        <v>41</v>
      </c>
      <c r="I36" s="36"/>
      <c r="J36" s="36"/>
      <c r="K36" s="36"/>
      <c r="L36" s="22"/>
    </row>
    <row r="37" spans="1:12" ht="12.6" customHeight="1" x14ac:dyDescent="0.2">
      <c r="A37" s="38">
        <v>22</v>
      </c>
      <c r="B37" s="39" t="s">
        <v>39</v>
      </c>
      <c r="C37" s="40">
        <v>902</v>
      </c>
      <c r="D37" s="40">
        <v>1601</v>
      </c>
      <c r="E37" s="36">
        <f t="shared" si="5"/>
        <v>2503</v>
      </c>
      <c r="F37" s="37">
        <v>30</v>
      </c>
      <c r="G37" s="36">
        <v>66</v>
      </c>
      <c r="H37" s="36">
        <f t="shared" si="6"/>
        <v>96</v>
      </c>
      <c r="I37" s="36"/>
      <c r="J37" s="36"/>
      <c r="K37" s="36"/>
      <c r="L37" s="22"/>
    </row>
    <row r="38" spans="1:12" ht="12.6" customHeight="1" x14ac:dyDescent="0.2">
      <c r="A38" s="38">
        <v>23</v>
      </c>
      <c r="B38" s="39" t="s">
        <v>40</v>
      </c>
      <c r="C38" s="40">
        <v>757</v>
      </c>
      <c r="D38" s="40">
        <v>1280</v>
      </c>
      <c r="E38" s="36">
        <f t="shared" si="5"/>
        <v>2037</v>
      </c>
      <c r="F38" s="37"/>
      <c r="G38" s="36"/>
      <c r="H38" s="36">
        <f t="shared" si="6"/>
        <v>0</v>
      </c>
      <c r="I38" s="36"/>
      <c r="J38" s="36"/>
      <c r="K38" s="36"/>
      <c r="L38" s="22"/>
    </row>
    <row r="39" spans="1:12" ht="12.6" customHeight="1" x14ac:dyDescent="0.2">
      <c r="A39" s="38">
        <v>24</v>
      </c>
      <c r="B39" s="39" t="s">
        <v>41</v>
      </c>
      <c r="C39" s="40">
        <v>1433</v>
      </c>
      <c r="D39" s="40">
        <v>2471</v>
      </c>
      <c r="E39" s="36">
        <f t="shared" si="4"/>
        <v>3904</v>
      </c>
      <c r="F39" s="37">
        <v>147</v>
      </c>
      <c r="G39" s="36">
        <v>214</v>
      </c>
      <c r="H39" s="36">
        <f t="shared" ref="H39:H49" si="7">SUM(F39:G39)</f>
        <v>361</v>
      </c>
      <c r="I39" s="36"/>
      <c r="J39" s="36"/>
      <c r="K39" s="36"/>
      <c r="L39" s="22"/>
    </row>
    <row r="40" spans="1:12" ht="12.6" customHeight="1" x14ac:dyDescent="0.2">
      <c r="A40" s="38">
        <v>25</v>
      </c>
      <c r="B40" s="39" t="s">
        <v>42</v>
      </c>
      <c r="C40" s="40">
        <v>1236</v>
      </c>
      <c r="D40" s="40">
        <v>2154</v>
      </c>
      <c r="E40" s="36">
        <f t="shared" ref="E40:E48" si="8">SUM(C40:D40)</f>
        <v>3390</v>
      </c>
      <c r="F40" s="37"/>
      <c r="G40" s="36"/>
      <c r="H40" s="36">
        <f t="shared" ref="H40:H48" si="9">SUM(F40:G40)</f>
        <v>0</v>
      </c>
      <c r="I40" s="36"/>
      <c r="J40" s="36"/>
      <c r="K40" s="36"/>
      <c r="L40" s="22"/>
    </row>
    <row r="41" spans="1:12" ht="12.6" customHeight="1" x14ac:dyDescent="0.2">
      <c r="A41" s="38">
        <v>26</v>
      </c>
      <c r="B41" s="39" t="s">
        <v>43</v>
      </c>
      <c r="C41" s="40">
        <f>532+776</f>
        <v>1308</v>
      </c>
      <c r="D41" s="40">
        <f>1240+1811</f>
        <v>3051</v>
      </c>
      <c r="E41" s="36">
        <f t="shared" si="8"/>
        <v>4359</v>
      </c>
      <c r="F41" s="37"/>
      <c r="G41" s="36"/>
      <c r="H41" s="36">
        <f t="shared" si="9"/>
        <v>0</v>
      </c>
      <c r="I41" s="36"/>
      <c r="J41" s="36"/>
      <c r="K41" s="36"/>
      <c r="L41" s="22"/>
    </row>
    <row r="42" spans="1:12" ht="12.6" customHeight="1" x14ac:dyDescent="0.2">
      <c r="A42" s="38">
        <v>27</v>
      </c>
      <c r="B42" s="39" t="s">
        <v>44</v>
      </c>
      <c r="C42" s="40">
        <v>415</v>
      </c>
      <c r="D42" s="40">
        <v>1089</v>
      </c>
      <c r="E42" s="36">
        <f t="shared" si="8"/>
        <v>1504</v>
      </c>
      <c r="F42" s="37">
        <v>0</v>
      </c>
      <c r="G42" s="36">
        <v>0</v>
      </c>
      <c r="H42" s="36">
        <f t="shared" si="9"/>
        <v>0</v>
      </c>
      <c r="I42" s="36"/>
      <c r="J42" s="36"/>
      <c r="K42" s="36">
        <f>SUM(I42:J42)</f>
        <v>0</v>
      </c>
      <c r="L42" s="22"/>
    </row>
    <row r="43" spans="1:12" ht="12.6" customHeight="1" x14ac:dyDescent="0.2">
      <c r="A43" s="38">
        <v>28</v>
      </c>
      <c r="B43" s="39" t="s">
        <v>45</v>
      </c>
      <c r="C43" s="40">
        <v>815</v>
      </c>
      <c r="D43" s="40">
        <v>988</v>
      </c>
      <c r="E43" s="36">
        <f t="shared" si="8"/>
        <v>1803</v>
      </c>
      <c r="F43" s="37"/>
      <c r="G43" s="36"/>
      <c r="H43" s="36">
        <f t="shared" si="9"/>
        <v>0</v>
      </c>
      <c r="I43" s="36"/>
      <c r="J43" s="36"/>
      <c r="K43" s="36"/>
      <c r="L43" s="22"/>
    </row>
    <row r="44" spans="1:12" ht="12.6" customHeight="1" x14ac:dyDescent="0.2">
      <c r="A44" s="38">
        <v>29</v>
      </c>
      <c r="B44" s="39" t="s">
        <v>46</v>
      </c>
      <c r="C44" s="40">
        <v>731</v>
      </c>
      <c r="D44" s="40">
        <v>1226</v>
      </c>
      <c r="E44" s="36">
        <f t="shared" si="8"/>
        <v>1957</v>
      </c>
      <c r="F44" s="41">
        <v>14</v>
      </c>
      <c r="G44" s="42">
        <v>14</v>
      </c>
      <c r="H44" s="36">
        <f t="shared" si="9"/>
        <v>28</v>
      </c>
      <c r="I44" s="36"/>
      <c r="J44" s="36"/>
      <c r="K44" s="36">
        <f>SUM(I44:J44)</f>
        <v>0</v>
      </c>
      <c r="L44" s="22"/>
    </row>
    <row r="45" spans="1:12" ht="12.6" customHeight="1" x14ac:dyDescent="0.2">
      <c r="A45" s="38">
        <v>30</v>
      </c>
      <c r="B45" s="39" t="s">
        <v>47</v>
      </c>
      <c r="C45" s="40">
        <v>1246</v>
      </c>
      <c r="D45" s="40">
        <v>1949</v>
      </c>
      <c r="E45" s="36">
        <f t="shared" si="8"/>
        <v>3195</v>
      </c>
      <c r="F45" s="37"/>
      <c r="G45" s="36"/>
      <c r="H45" s="36">
        <f t="shared" si="9"/>
        <v>0</v>
      </c>
      <c r="I45" s="36"/>
      <c r="J45" s="36"/>
      <c r="K45" s="36"/>
      <c r="L45" s="22"/>
    </row>
    <row r="46" spans="1:12" ht="12.6" customHeight="1" x14ac:dyDescent="0.2">
      <c r="A46" s="38">
        <v>31</v>
      </c>
      <c r="B46" s="39" t="s">
        <v>48</v>
      </c>
      <c r="C46" s="40">
        <v>1152</v>
      </c>
      <c r="D46" s="40">
        <v>1849</v>
      </c>
      <c r="E46" s="36">
        <f t="shared" si="8"/>
        <v>3001</v>
      </c>
      <c r="F46" s="41">
        <v>32</v>
      </c>
      <c r="G46" s="42">
        <v>38</v>
      </c>
      <c r="H46" s="36">
        <f t="shared" si="9"/>
        <v>70</v>
      </c>
      <c r="I46" s="36"/>
      <c r="J46" s="36"/>
      <c r="K46" s="36"/>
      <c r="L46" s="22"/>
    </row>
    <row r="47" spans="1:12" ht="12.6" customHeight="1" x14ac:dyDescent="0.2">
      <c r="A47" s="38">
        <v>32</v>
      </c>
      <c r="B47" s="39" t="s">
        <v>49</v>
      </c>
      <c r="C47" s="40">
        <f>611+827</f>
        <v>1438</v>
      </c>
      <c r="D47" s="40">
        <f>1105+1491</f>
        <v>2596</v>
      </c>
      <c r="E47" s="36">
        <f t="shared" si="8"/>
        <v>4034</v>
      </c>
      <c r="F47" s="37"/>
      <c r="G47" s="36"/>
      <c r="H47" s="36">
        <f t="shared" si="9"/>
        <v>0</v>
      </c>
      <c r="I47" s="36"/>
      <c r="J47" s="36"/>
      <c r="K47" s="36"/>
      <c r="L47" s="22"/>
    </row>
    <row r="48" spans="1:12" ht="12.6" customHeight="1" x14ac:dyDescent="0.2">
      <c r="A48" s="38">
        <v>33</v>
      </c>
      <c r="B48" s="39" t="s">
        <v>50</v>
      </c>
      <c r="C48" s="40">
        <v>996</v>
      </c>
      <c r="D48" s="40">
        <v>1407</v>
      </c>
      <c r="E48" s="36">
        <f t="shared" si="8"/>
        <v>2403</v>
      </c>
      <c r="F48" s="37"/>
      <c r="G48" s="36"/>
      <c r="H48" s="36">
        <f t="shared" si="9"/>
        <v>0</v>
      </c>
      <c r="I48" s="36"/>
      <c r="J48" s="36"/>
      <c r="K48" s="36"/>
      <c r="L48" s="22"/>
    </row>
    <row r="49" spans="1:12" ht="12.6" customHeight="1" x14ac:dyDescent="0.2">
      <c r="A49" s="38">
        <v>34</v>
      </c>
      <c r="B49" s="45" t="s">
        <v>51</v>
      </c>
      <c r="C49" s="46">
        <v>680</v>
      </c>
      <c r="D49" s="46">
        <v>1147</v>
      </c>
      <c r="E49" s="47">
        <f t="shared" si="4"/>
        <v>1827</v>
      </c>
      <c r="F49" s="48"/>
      <c r="G49" s="47"/>
      <c r="H49" s="47">
        <f t="shared" si="7"/>
        <v>0</v>
      </c>
      <c r="I49" s="47"/>
      <c r="J49" s="47"/>
      <c r="K49" s="47"/>
      <c r="L49" s="22"/>
    </row>
    <row r="50" spans="1:12" ht="15" hidden="1" customHeight="1" x14ac:dyDescent="0.2">
      <c r="A50" s="49">
        <v>2</v>
      </c>
      <c r="B50" s="35" t="s">
        <v>52</v>
      </c>
      <c r="C50" s="36"/>
      <c r="D50" s="36"/>
      <c r="E50" s="36"/>
      <c r="F50" s="36"/>
      <c r="G50" s="36"/>
      <c r="H50" s="36"/>
      <c r="I50" s="36"/>
      <c r="J50" s="36"/>
      <c r="K50" s="36"/>
      <c r="L50" s="22"/>
    </row>
    <row r="51" spans="1:12" ht="15" hidden="1" customHeight="1" x14ac:dyDescent="0.2">
      <c r="A51" s="50"/>
      <c r="B51" s="51"/>
      <c r="C51" s="36"/>
      <c r="D51" s="36"/>
      <c r="E51" s="36">
        <f t="shared" ref="E51:E57" si="10">SUM(C51:D51)</f>
        <v>0</v>
      </c>
      <c r="F51" s="36"/>
      <c r="G51" s="36"/>
      <c r="H51" s="36">
        <f t="shared" ref="H51:H57" si="11">SUM(F51:G51)</f>
        <v>0</v>
      </c>
      <c r="I51" s="36"/>
      <c r="J51" s="36"/>
      <c r="K51" s="36">
        <f t="shared" ref="K51:K57" si="12">SUM(I51:J51)</f>
        <v>0</v>
      </c>
      <c r="L51" s="22"/>
    </row>
    <row r="52" spans="1:12" ht="15" hidden="1" customHeight="1" x14ac:dyDescent="0.2">
      <c r="A52" s="49">
        <v>3</v>
      </c>
      <c r="B52" s="35" t="s">
        <v>53</v>
      </c>
      <c r="C52" s="36"/>
      <c r="D52" s="36"/>
      <c r="E52" s="36"/>
      <c r="F52" s="36"/>
      <c r="G52" s="36"/>
      <c r="H52" s="36"/>
      <c r="I52" s="36"/>
      <c r="J52" s="36"/>
      <c r="K52" s="36"/>
      <c r="L52" s="22"/>
    </row>
    <row r="53" spans="1:12" ht="15" hidden="1" customHeight="1" x14ac:dyDescent="0.2">
      <c r="A53" s="50"/>
      <c r="B53" s="51"/>
      <c r="C53" s="36"/>
      <c r="D53" s="36"/>
      <c r="E53" s="36">
        <f t="shared" si="10"/>
        <v>0</v>
      </c>
      <c r="F53" s="36"/>
      <c r="G53" s="36"/>
      <c r="H53" s="36">
        <f t="shared" si="11"/>
        <v>0</v>
      </c>
      <c r="I53" s="36"/>
      <c r="J53" s="36"/>
      <c r="K53" s="36">
        <f t="shared" si="12"/>
        <v>0</v>
      </c>
      <c r="L53" s="22"/>
    </row>
    <row r="54" spans="1:12" ht="15" hidden="1" customHeight="1" x14ac:dyDescent="0.2">
      <c r="A54" s="49">
        <v>4</v>
      </c>
      <c r="B54" s="35" t="s">
        <v>54</v>
      </c>
      <c r="C54" s="36"/>
      <c r="D54" s="36"/>
      <c r="E54" s="36"/>
      <c r="F54" s="36"/>
      <c r="G54" s="36"/>
      <c r="H54" s="36"/>
      <c r="I54" s="36"/>
      <c r="J54" s="36"/>
      <c r="K54" s="36"/>
      <c r="L54" s="22"/>
    </row>
    <row r="55" spans="1:12" ht="15" hidden="1" customHeight="1" x14ac:dyDescent="0.2">
      <c r="A55" s="50"/>
      <c r="B55" s="51"/>
      <c r="C55" s="36"/>
      <c r="D55" s="36"/>
      <c r="E55" s="36">
        <f t="shared" si="10"/>
        <v>0</v>
      </c>
      <c r="F55" s="36"/>
      <c r="G55" s="36"/>
      <c r="H55" s="36">
        <f t="shared" si="11"/>
        <v>0</v>
      </c>
      <c r="I55" s="36"/>
      <c r="J55" s="36"/>
      <c r="K55" s="36">
        <f t="shared" si="12"/>
        <v>0</v>
      </c>
      <c r="L55" s="22"/>
    </row>
    <row r="56" spans="1:12" ht="15" hidden="1" customHeight="1" x14ac:dyDescent="0.2">
      <c r="A56" s="49">
        <v>5</v>
      </c>
      <c r="B56" s="35" t="s">
        <v>55</v>
      </c>
      <c r="C56" s="36"/>
      <c r="D56" s="36"/>
      <c r="E56" s="36"/>
      <c r="F56" s="36"/>
      <c r="G56" s="36"/>
      <c r="H56" s="36"/>
      <c r="I56" s="36"/>
      <c r="J56" s="36"/>
      <c r="K56" s="36"/>
      <c r="L56" s="22"/>
    </row>
    <row r="57" spans="1:12" ht="15" hidden="1" customHeight="1" x14ac:dyDescent="0.2">
      <c r="A57" s="50"/>
      <c r="B57" s="51"/>
      <c r="C57" s="36"/>
      <c r="D57" s="36"/>
      <c r="E57" s="36">
        <f t="shared" si="10"/>
        <v>0</v>
      </c>
      <c r="F57" s="36"/>
      <c r="G57" s="36"/>
      <c r="H57" s="36">
        <f t="shared" si="11"/>
        <v>0</v>
      </c>
      <c r="I57" s="36"/>
      <c r="J57" s="36"/>
      <c r="K57" s="36">
        <f t="shared" si="12"/>
        <v>0</v>
      </c>
      <c r="L57" s="22"/>
    </row>
    <row r="58" spans="1:12" ht="15" customHeight="1" x14ac:dyDescent="0.2">
      <c r="A58" s="52" t="s">
        <v>56</v>
      </c>
      <c r="B58" s="52"/>
      <c r="C58" s="29">
        <f t="shared" ref="C58:K58" si="13">SUM(C15:C57)</f>
        <v>50007</v>
      </c>
      <c r="D58" s="29">
        <f t="shared" si="13"/>
        <v>85382</v>
      </c>
      <c r="E58" s="29">
        <f t="shared" si="13"/>
        <v>135389</v>
      </c>
      <c r="F58" s="29">
        <f t="shared" si="13"/>
        <v>1059</v>
      </c>
      <c r="G58" s="29">
        <f t="shared" si="13"/>
        <v>1490</v>
      </c>
      <c r="H58" s="29">
        <f t="shared" si="13"/>
        <v>2549</v>
      </c>
      <c r="I58" s="29">
        <f t="shared" si="13"/>
        <v>0</v>
      </c>
      <c r="J58" s="29">
        <f t="shared" si="13"/>
        <v>0</v>
      </c>
      <c r="K58" s="29">
        <f t="shared" si="13"/>
        <v>0</v>
      </c>
      <c r="L58" s="22"/>
    </row>
    <row r="59" spans="1:12" ht="31.5" customHeight="1" x14ac:dyDescent="0.2">
      <c r="A59" s="49" t="s">
        <v>57</v>
      </c>
      <c r="B59" s="53" t="s">
        <v>58</v>
      </c>
      <c r="C59" s="36"/>
      <c r="D59" s="36"/>
      <c r="E59" s="36"/>
      <c r="F59" s="36"/>
      <c r="G59" s="36"/>
      <c r="H59" s="36"/>
      <c r="I59" s="36"/>
      <c r="J59" s="36"/>
      <c r="K59" s="36"/>
      <c r="L59" s="22"/>
    </row>
    <row r="60" spans="1:12" ht="12.6" customHeight="1" x14ac:dyDescent="0.2">
      <c r="A60" s="50">
        <v>1</v>
      </c>
      <c r="B60" s="54" t="s">
        <v>59</v>
      </c>
      <c r="C60" s="36"/>
      <c r="D60" s="36"/>
      <c r="E60" s="36"/>
      <c r="F60" s="36"/>
      <c r="G60" s="36"/>
      <c r="H60" s="36"/>
      <c r="I60" s="36"/>
      <c r="J60" s="36"/>
      <c r="K60" s="36"/>
      <c r="L60" s="22"/>
    </row>
    <row r="61" spans="1:12" ht="12.6" hidden="1" customHeight="1" x14ac:dyDescent="0.2">
      <c r="A61" s="50"/>
      <c r="B61" s="51"/>
      <c r="C61" s="36"/>
      <c r="D61" s="36"/>
      <c r="E61" s="36">
        <f t="shared" ref="E61" si="14">SUM(C61:D61)</f>
        <v>0</v>
      </c>
      <c r="F61" s="36"/>
      <c r="G61" s="36"/>
      <c r="H61" s="36">
        <f t="shared" ref="H61:H78" si="15">SUM(F61:G61)</f>
        <v>0</v>
      </c>
      <c r="I61" s="36"/>
      <c r="J61" s="36"/>
      <c r="K61" s="36">
        <f t="shared" ref="K61:K78" si="16">SUM(I61:J61)</f>
        <v>0</v>
      </c>
      <c r="L61" s="22"/>
    </row>
    <row r="62" spans="1:12" ht="12.6" customHeight="1" x14ac:dyDescent="0.2">
      <c r="A62" s="50">
        <v>2</v>
      </c>
      <c r="B62" s="54" t="s">
        <v>60</v>
      </c>
      <c r="C62" s="36"/>
      <c r="D62" s="36"/>
      <c r="E62" s="36"/>
      <c r="F62" s="36"/>
      <c r="G62" s="36"/>
      <c r="H62" s="36"/>
      <c r="I62" s="36"/>
      <c r="J62" s="36"/>
      <c r="K62" s="36"/>
      <c r="L62" s="22"/>
    </row>
    <row r="63" spans="1:12" ht="12.6" customHeight="1" x14ac:dyDescent="0.2">
      <c r="A63" s="50"/>
      <c r="B63" s="51" t="s">
        <v>61</v>
      </c>
      <c r="C63" s="36">
        <v>63275</v>
      </c>
      <c r="D63" s="36">
        <v>77774</v>
      </c>
      <c r="E63" s="36">
        <f t="shared" ref="E63:E78" si="17">SUM(C63:D63)</f>
        <v>141049</v>
      </c>
      <c r="F63" s="36">
        <v>8192</v>
      </c>
      <c r="G63" s="36">
        <v>9097</v>
      </c>
      <c r="H63" s="36">
        <f t="shared" si="15"/>
        <v>17289</v>
      </c>
      <c r="I63" s="36">
        <v>197</v>
      </c>
      <c r="J63" s="36">
        <v>142</v>
      </c>
      <c r="K63" s="36">
        <f t="shared" si="16"/>
        <v>339</v>
      </c>
      <c r="L63" s="22"/>
    </row>
    <row r="64" spans="1:12" ht="12.6" customHeight="1" x14ac:dyDescent="0.2">
      <c r="A64" s="50"/>
      <c r="B64" s="51" t="s">
        <v>62</v>
      </c>
      <c r="C64" s="36">
        <v>44567</v>
      </c>
      <c r="D64" s="36">
        <v>63427</v>
      </c>
      <c r="E64" s="36">
        <f t="shared" si="17"/>
        <v>107994</v>
      </c>
      <c r="F64" s="36">
        <v>3460</v>
      </c>
      <c r="G64" s="36">
        <v>4832</v>
      </c>
      <c r="H64" s="36">
        <f t="shared" si="15"/>
        <v>8292</v>
      </c>
      <c r="I64" s="36">
        <v>0</v>
      </c>
      <c r="J64" s="36">
        <v>0</v>
      </c>
      <c r="K64" s="36">
        <f t="shared" si="16"/>
        <v>0</v>
      </c>
      <c r="L64" s="22"/>
    </row>
    <row r="65" spans="1:12" ht="12.6" customHeight="1" x14ac:dyDescent="0.2">
      <c r="A65" s="50"/>
      <c r="B65" s="51" t="s">
        <v>63</v>
      </c>
      <c r="C65" s="36">
        <v>68447</v>
      </c>
      <c r="D65" s="36">
        <v>75105</v>
      </c>
      <c r="E65" s="36">
        <f t="shared" si="17"/>
        <v>143552</v>
      </c>
      <c r="F65" s="36">
        <v>8536</v>
      </c>
      <c r="G65" s="36">
        <v>10485</v>
      </c>
      <c r="H65" s="36">
        <f t="shared" si="15"/>
        <v>19021</v>
      </c>
      <c r="I65" s="36">
        <v>794</v>
      </c>
      <c r="J65" s="36">
        <v>1110</v>
      </c>
      <c r="K65" s="36">
        <f t="shared" si="16"/>
        <v>1904</v>
      </c>
      <c r="L65" s="22"/>
    </row>
    <row r="66" spans="1:12" ht="12.6" customHeight="1" x14ac:dyDescent="0.2">
      <c r="A66" s="50"/>
      <c r="B66" s="54" t="s">
        <v>64</v>
      </c>
      <c r="C66" s="36">
        <v>72374</v>
      </c>
      <c r="D66" s="36">
        <v>100321</v>
      </c>
      <c r="E66" s="36">
        <f t="shared" si="17"/>
        <v>172695</v>
      </c>
      <c r="F66" s="36">
        <v>3754</v>
      </c>
      <c r="G66" s="36">
        <v>4940</v>
      </c>
      <c r="H66" s="36">
        <f t="shared" si="15"/>
        <v>8694</v>
      </c>
      <c r="I66" s="36">
        <v>1087</v>
      </c>
      <c r="J66" s="36">
        <v>1212</v>
      </c>
      <c r="K66" s="36">
        <f t="shared" si="16"/>
        <v>2299</v>
      </c>
      <c r="L66" s="22"/>
    </row>
    <row r="67" spans="1:12" ht="12.6" customHeight="1" x14ac:dyDescent="0.2">
      <c r="A67" s="50"/>
      <c r="B67" s="54" t="s">
        <v>65</v>
      </c>
      <c r="C67" s="36">
        <v>61245</v>
      </c>
      <c r="D67" s="36">
        <v>85886</v>
      </c>
      <c r="E67" s="36">
        <f t="shared" si="17"/>
        <v>147131</v>
      </c>
      <c r="F67" s="36">
        <v>6434</v>
      </c>
      <c r="G67" s="36">
        <v>8385</v>
      </c>
      <c r="H67" s="36">
        <f t="shared" si="15"/>
        <v>14819</v>
      </c>
      <c r="I67" s="36">
        <v>2144</v>
      </c>
      <c r="J67" s="36">
        <v>3251</v>
      </c>
      <c r="K67" s="36">
        <f t="shared" si="16"/>
        <v>5395</v>
      </c>
      <c r="L67" s="22"/>
    </row>
    <row r="68" spans="1:12" ht="12.6" customHeight="1" x14ac:dyDescent="0.2">
      <c r="A68" s="50"/>
      <c r="B68" s="54" t="s">
        <v>66</v>
      </c>
      <c r="C68" s="36">
        <v>37436</v>
      </c>
      <c r="D68" s="36">
        <v>54061</v>
      </c>
      <c r="E68" s="36">
        <f>C68+D68</f>
        <v>91497</v>
      </c>
      <c r="F68" s="36">
        <v>2429</v>
      </c>
      <c r="G68" s="36">
        <v>3009</v>
      </c>
      <c r="H68" s="36">
        <f>F68+G68</f>
        <v>5438</v>
      </c>
      <c r="I68" s="36">
        <v>792</v>
      </c>
      <c r="J68" s="36">
        <v>1039</v>
      </c>
      <c r="K68" s="36">
        <f>I68+J68</f>
        <v>1831</v>
      </c>
      <c r="L68" s="22"/>
    </row>
    <row r="69" spans="1:12" ht="12.6" customHeight="1" x14ac:dyDescent="0.2">
      <c r="A69" s="50"/>
      <c r="B69" s="54" t="s">
        <v>67</v>
      </c>
      <c r="C69" s="36">
        <v>1013</v>
      </c>
      <c r="D69" s="36">
        <v>709</v>
      </c>
      <c r="E69" s="36">
        <f>C69+D69</f>
        <v>1722</v>
      </c>
      <c r="F69" s="36">
        <v>49</v>
      </c>
      <c r="G69" s="36">
        <v>38</v>
      </c>
      <c r="H69" s="36">
        <f t="shared" ref="H69:H72" si="18">F69+G69</f>
        <v>87</v>
      </c>
      <c r="I69" s="36"/>
      <c r="J69" s="36"/>
      <c r="K69" s="36">
        <f t="shared" ref="K69:K72" si="19">I69+J69</f>
        <v>0</v>
      </c>
      <c r="L69" s="22"/>
    </row>
    <row r="70" spans="1:12" ht="12.6" customHeight="1" x14ac:dyDescent="0.2">
      <c r="A70" s="50"/>
      <c r="B70" s="54" t="s">
        <v>68</v>
      </c>
      <c r="C70" s="36">
        <v>35731</v>
      </c>
      <c r="D70" s="36">
        <v>40960</v>
      </c>
      <c r="E70" s="36">
        <f t="shared" ref="E70:E73" si="20">C70+D70</f>
        <v>76691</v>
      </c>
      <c r="F70" s="36">
        <v>1901</v>
      </c>
      <c r="G70" s="36">
        <v>2953</v>
      </c>
      <c r="H70" s="36">
        <f t="shared" si="18"/>
        <v>4854</v>
      </c>
      <c r="I70" s="36">
        <v>43</v>
      </c>
      <c r="J70" s="36">
        <v>83</v>
      </c>
      <c r="K70" s="36">
        <f t="shared" si="19"/>
        <v>126</v>
      </c>
      <c r="L70" s="22"/>
    </row>
    <row r="71" spans="1:12" ht="12.6" customHeight="1" x14ac:dyDescent="0.2">
      <c r="A71" s="50"/>
      <c r="B71" s="54" t="s">
        <v>69</v>
      </c>
      <c r="C71" s="36">
        <v>64871</v>
      </c>
      <c r="D71" s="36">
        <v>80326</v>
      </c>
      <c r="E71" s="36">
        <f t="shared" si="20"/>
        <v>145197</v>
      </c>
      <c r="F71" s="36">
        <v>3789</v>
      </c>
      <c r="G71" s="36">
        <v>4342</v>
      </c>
      <c r="H71" s="36">
        <f t="shared" si="18"/>
        <v>8131</v>
      </c>
      <c r="I71" s="36">
        <v>607</v>
      </c>
      <c r="J71" s="36">
        <v>856</v>
      </c>
      <c r="K71" s="36">
        <f t="shared" si="19"/>
        <v>1463</v>
      </c>
      <c r="L71" s="22"/>
    </row>
    <row r="72" spans="1:12" ht="12.6" customHeight="1" x14ac:dyDescent="0.2">
      <c r="A72" s="50"/>
      <c r="B72" s="54" t="s">
        <v>70</v>
      </c>
      <c r="C72" s="36">
        <v>12725</v>
      </c>
      <c r="D72" s="36">
        <v>15098</v>
      </c>
      <c r="E72" s="36">
        <f t="shared" si="20"/>
        <v>27823</v>
      </c>
      <c r="F72" s="36">
        <v>1030</v>
      </c>
      <c r="G72" s="36">
        <v>1177</v>
      </c>
      <c r="H72" s="36">
        <f t="shared" si="18"/>
        <v>2207</v>
      </c>
      <c r="I72" s="36">
        <v>0</v>
      </c>
      <c r="J72" s="36">
        <v>0</v>
      </c>
      <c r="K72" s="36">
        <f t="shared" si="19"/>
        <v>0</v>
      </c>
      <c r="L72" s="22"/>
    </row>
    <row r="73" spans="1:12" ht="12.6" customHeight="1" x14ac:dyDescent="0.2">
      <c r="A73" s="50">
        <v>3</v>
      </c>
      <c r="B73" s="54" t="s">
        <v>71</v>
      </c>
      <c r="C73" s="36"/>
      <c r="D73" s="36"/>
      <c r="E73" s="36">
        <f t="shared" si="20"/>
        <v>0</v>
      </c>
      <c r="F73" s="36"/>
      <c r="G73" s="36"/>
      <c r="H73" s="36"/>
      <c r="I73" s="36"/>
      <c r="J73" s="36"/>
      <c r="K73" s="36"/>
      <c r="L73" s="22"/>
    </row>
    <row r="74" spans="1:12" ht="12.6" customHeight="1" x14ac:dyDescent="0.2">
      <c r="A74" s="50"/>
      <c r="B74" s="51" t="s">
        <v>72</v>
      </c>
      <c r="C74" s="36">
        <v>45330</v>
      </c>
      <c r="D74" s="36">
        <v>36215</v>
      </c>
      <c r="E74" s="36">
        <f t="shared" si="17"/>
        <v>81545</v>
      </c>
      <c r="F74" s="36">
        <v>1704</v>
      </c>
      <c r="G74" s="36">
        <v>1220</v>
      </c>
      <c r="H74" s="36">
        <f t="shared" si="15"/>
        <v>2924</v>
      </c>
      <c r="I74" s="36">
        <v>834</v>
      </c>
      <c r="J74" s="36">
        <v>549</v>
      </c>
      <c r="K74" s="36">
        <f t="shared" si="16"/>
        <v>1383</v>
      </c>
      <c r="L74" s="22"/>
    </row>
    <row r="75" spans="1:12" ht="12.6" customHeight="1" x14ac:dyDescent="0.2">
      <c r="A75" s="50"/>
      <c r="B75" s="51" t="s">
        <v>73</v>
      </c>
      <c r="C75" s="36">
        <v>27442</v>
      </c>
      <c r="D75" s="36">
        <v>30052</v>
      </c>
      <c r="E75" s="36">
        <f t="shared" si="17"/>
        <v>57494</v>
      </c>
      <c r="F75" s="36">
        <v>2358</v>
      </c>
      <c r="G75" s="36">
        <v>1754</v>
      </c>
      <c r="H75" s="36">
        <f t="shared" si="15"/>
        <v>4112</v>
      </c>
      <c r="I75" s="36"/>
      <c r="J75" s="36"/>
      <c r="K75" s="36">
        <f t="shared" si="16"/>
        <v>0</v>
      </c>
      <c r="L75" s="22"/>
    </row>
    <row r="76" spans="1:12" ht="12.6" customHeight="1" x14ac:dyDescent="0.2">
      <c r="A76" s="50"/>
      <c r="B76" s="51" t="s">
        <v>74</v>
      </c>
      <c r="C76" s="36">
        <v>15585</v>
      </c>
      <c r="D76" s="36">
        <v>26013</v>
      </c>
      <c r="E76" s="36">
        <f t="shared" si="17"/>
        <v>41598</v>
      </c>
      <c r="F76" s="36">
        <v>4553</v>
      </c>
      <c r="G76" s="36">
        <v>7755</v>
      </c>
      <c r="H76" s="36">
        <f t="shared" si="15"/>
        <v>12308</v>
      </c>
      <c r="I76" s="36"/>
      <c r="J76" s="36"/>
      <c r="K76" s="36">
        <f>SUM(I76:J76)</f>
        <v>0</v>
      </c>
      <c r="L76" s="22"/>
    </row>
    <row r="77" spans="1:12" ht="12.6" customHeight="1" x14ac:dyDescent="0.2">
      <c r="A77" s="50">
        <v>4</v>
      </c>
      <c r="B77" s="54" t="s">
        <v>75</v>
      </c>
      <c r="C77" s="36"/>
      <c r="D77" s="36"/>
      <c r="E77" s="36"/>
      <c r="F77" s="36"/>
      <c r="G77" s="36"/>
      <c r="H77" s="36"/>
      <c r="I77" s="36"/>
      <c r="J77" s="36"/>
      <c r="K77" s="36"/>
      <c r="L77" s="22"/>
    </row>
    <row r="78" spans="1:12" ht="12.6" hidden="1" customHeight="1" x14ac:dyDescent="0.2">
      <c r="A78" s="50"/>
      <c r="B78" s="51"/>
      <c r="C78" s="36"/>
      <c r="D78" s="36"/>
      <c r="E78" s="36">
        <f t="shared" si="17"/>
        <v>0</v>
      </c>
      <c r="F78" s="36"/>
      <c r="G78" s="36"/>
      <c r="H78" s="36">
        <f t="shared" si="15"/>
        <v>0</v>
      </c>
      <c r="I78" s="36"/>
      <c r="J78" s="36"/>
      <c r="K78" s="36">
        <f t="shared" si="16"/>
        <v>0</v>
      </c>
      <c r="L78" s="22"/>
    </row>
    <row r="79" spans="1:12" ht="21" customHeight="1" thickBot="1" x14ac:dyDescent="0.25">
      <c r="A79" s="55" t="s">
        <v>76</v>
      </c>
      <c r="B79" s="55"/>
      <c r="C79" s="56">
        <f t="shared" ref="C79:K79" si="21">SUM(C60:C78)</f>
        <v>550041</v>
      </c>
      <c r="D79" s="56">
        <f t="shared" si="21"/>
        <v>685947</v>
      </c>
      <c r="E79" s="56">
        <f t="shared" si="21"/>
        <v>1235988</v>
      </c>
      <c r="F79" s="56">
        <f t="shared" si="21"/>
        <v>48189</v>
      </c>
      <c r="G79" s="56">
        <f t="shared" si="21"/>
        <v>59987</v>
      </c>
      <c r="H79" s="56">
        <f t="shared" si="21"/>
        <v>108176</v>
      </c>
      <c r="I79" s="56">
        <f t="shared" si="21"/>
        <v>6498</v>
      </c>
      <c r="J79" s="56">
        <f t="shared" si="21"/>
        <v>8242</v>
      </c>
      <c r="K79" s="56">
        <f t="shared" si="21"/>
        <v>14740</v>
      </c>
    </row>
    <row r="81" spans="1:4" ht="15" customHeight="1" x14ac:dyDescent="0.2">
      <c r="A81" s="57" t="s">
        <v>77</v>
      </c>
      <c r="B81" s="57"/>
      <c r="C81" s="57"/>
      <c r="D81" s="57"/>
    </row>
    <row r="82" spans="1:4" ht="15" customHeight="1" x14ac:dyDescent="0.2">
      <c r="A82" s="57" t="s">
        <v>78</v>
      </c>
      <c r="B82" s="57"/>
      <c r="C82" s="57"/>
      <c r="D82" s="57"/>
    </row>
    <row r="218" spans="1:7" x14ac:dyDescent="0.2">
      <c r="A218" s="58"/>
      <c r="B218" s="58"/>
      <c r="C218" s="58"/>
      <c r="D218" s="58"/>
      <c r="E218" s="58"/>
      <c r="F218" s="58"/>
      <c r="G218" s="58"/>
    </row>
    <row r="219" spans="1:7" x14ac:dyDescent="0.2">
      <c r="A219" s="58"/>
      <c r="B219" s="58"/>
      <c r="C219" s="58"/>
      <c r="D219" s="58"/>
      <c r="E219" s="58"/>
      <c r="F219" s="58"/>
    </row>
    <row r="220" spans="1:7" x14ac:dyDescent="0.2">
      <c r="A220" s="58"/>
      <c r="B220" s="58"/>
      <c r="C220" s="58"/>
      <c r="D220" s="58"/>
      <c r="E220" s="58"/>
      <c r="F220" s="58"/>
      <c r="G220" s="58"/>
    </row>
    <row r="221" spans="1:7" x14ac:dyDescent="0.2">
      <c r="A221" s="58"/>
      <c r="B221" s="58"/>
      <c r="C221" s="58"/>
      <c r="D221" s="58"/>
      <c r="E221" s="58"/>
      <c r="F221" s="58"/>
    </row>
    <row r="222" spans="1:7" x14ac:dyDescent="0.2">
      <c r="A222" s="58"/>
      <c r="B222" s="58"/>
      <c r="C222" s="58"/>
      <c r="D222" s="58"/>
      <c r="E222" s="58"/>
      <c r="F222" s="58"/>
      <c r="G222" s="58"/>
    </row>
    <row r="223" spans="1:7" x14ac:dyDescent="0.2">
      <c r="A223" s="58"/>
      <c r="B223" s="58"/>
      <c r="C223" s="58"/>
      <c r="D223" s="58"/>
      <c r="E223" s="58"/>
      <c r="F223" s="58"/>
      <c r="G223" s="59"/>
    </row>
  </sheetData>
  <mergeCells count="12">
    <mergeCell ref="I12:K13"/>
    <mergeCell ref="A3:K3"/>
    <mergeCell ref="Z6:AV6"/>
    <mergeCell ref="A7:A9"/>
    <mergeCell ref="B7:B9"/>
    <mergeCell ref="C8:E8"/>
    <mergeCell ref="F8:H8"/>
    <mergeCell ref="I8:K8"/>
    <mergeCell ref="C7:H7"/>
    <mergeCell ref="I7:K7"/>
    <mergeCell ref="A4:K4"/>
    <mergeCell ref="A5:K5"/>
  </mergeCells>
  <printOptions horizontalCentered="1"/>
  <pageMargins left="1.5748031496063" right="1.5748031496063" top="0.98425196850393704" bottom="0.39370078740157499" header="0" footer="0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diskominfo</cp:lastModifiedBy>
  <dcterms:modified xsi:type="dcterms:W3CDTF">2024-07-31T04:10:19Z</dcterms:modified>
  <cp:category/>
</cp:coreProperties>
</file>