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6" i="1" l="1"/>
  <c r="Q46" i="1" s="1"/>
  <c r="N46" i="1"/>
  <c r="O46" i="1" s="1"/>
  <c r="L46" i="1"/>
  <c r="M46" i="1" s="1"/>
  <c r="J46" i="1"/>
  <c r="H46" i="1"/>
  <c r="I46" i="1" s="1"/>
  <c r="G46" i="1"/>
  <c r="K46" i="1" s="1"/>
  <c r="E46" i="1"/>
  <c r="F46" i="1" s="1"/>
  <c r="D46" i="1"/>
  <c r="Q44" i="1"/>
  <c r="O44" i="1"/>
  <c r="M44" i="1"/>
  <c r="K44" i="1"/>
  <c r="I44" i="1"/>
  <c r="F44" i="1"/>
  <c r="C44" i="1"/>
  <c r="B44" i="1"/>
  <c r="Q43" i="1"/>
  <c r="O43" i="1"/>
  <c r="M43" i="1"/>
  <c r="K43" i="1"/>
  <c r="I43" i="1"/>
  <c r="F43" i="1"/>
  <c r="C43" i="1"/>
  <c r="B43" i="1"/>
  <c r="Q42" i="1"/>
  <c r="O42" i="1"/>
  <c r="M42" i="1"/>
  <c r="K42" i="1"/>
  <c r="I42" i="1"/>
  <c r="F42" i="1"/>
  <c r="C42" i="1"/>
  <c r="B42" i="1"/>
  <c r="Q41" i="1"/>
  <c r="O41" i="1"/>
  <c r="M41" i="1"/>
  <c r="K41" i="1"/>
  <c r="I41" i="1"/>
  <c r="F41" i="1"/>
  <c r="C41" i="1"/>
  <c r="B41" i="1"/>
  <c r="Q40" i="1"/>
  <c r="O40" i="1"/>
  <c r="M40" i="1"/>
  <c r="K40" i="1"/>
  <c r="I40" i="1"/>
  <c r="F40" i="1"/>
  <c r="C40" i="1"/>
  <c r="Q39" i="1"/>
  <c r="O39" i="1"/>
  <c r="M39" i="1"/>
  <c r="K39" i="1"/>
  <c r="I39" i="1"/>
  <c r="F39" i="1"/>
  <c r="C39" i="1"/>
  <c r="B39" i="1"/>
  <c r="Q38" i="1"/>
  <c r="O38" i="1"/>
  <c r="M38" i="1"/>
  <c r="K38" i="1"/>
  <c r="I38" i="1"/>
  <c r="F38" i="1"/>
  <c r="C38" i="1"/>
  <c r="Q37" i="1"/>
  <c r="O37" i="1"/>
  <c r="M37" i="1"/>
  <c r="K37" i="1"/>
  <c r="I37" i="1"/>
  <c r="F37" i="1"/>
  <c r="C37" i="1"/>
  <c r="B37" i="1"/>
  <c r="Q36" i="1"/>
  <c r="O36" i="1"/>
  <c r="M36" i="1"/>
  <c r="K36" i="1"/>
  <c r="I36" i="1"/>
  <c r="F36" i="1"/>
  <c r="C36" i="1"/>
  <c r="B36" i="1"/>
  <c r="Q35" i="1"/>
  <c r="O35" i="1"/>
  <c r="M35" i="1"/>
  <c r="K35" i="1"/>
  <c r="I35" i="1"/>
  <c r="F35" i="1"/>
  <c r="C35" i="1"/>
  <c r="B35" i="1"/>
  <c r="Q34" i="1"/>
  <c r="O34" i="1"/>
  <c r="M34" i="1"/>
  <c r="K34" i="1"/>
  <c r="I34" i="1"/>
  <c r="F34" i="1"/>
  <c r="C34" i="1"/>
  <c r="B34" i="1"/>
  <c r="Q33" i="1"/>
  <c r="O33" i="1"/>
  <c r="M33" i="1"/>
  <c r="K33" i="1"/>
  <c r="I33" i="1"/>
  <c r="F33" i="1"/>
  <c r="C33" i="1"/>
  <c r="Q32" i="1"/>
  <c r="O32" i="1"/>
  <c r="M32" i="1"/>
  <c r="K32" i="1"/>
  <c r="I32" i="1"/>
  <c r="F32" i="1"/>
  <c r="C32" i="1"/>
  <c r="B32" i="1"/>
  <c r="Q31" i="1"/>
  <c r="O31" i="1"/>
  <c r="M31" i="1"/>
  <c r="K31" i="1"/>
  <c r="I31" i="1"/>
  <c r="F31" i="1"/>
  <c r="C31" i="1"/>
  <c r="B31" i="1"/>
  <c r="Q30" i="1"/>
  <c r="O30" i="1"/>
  <c r="M30" i="1"/>
  <c r="K30" i="1"/>
  <c r="I30" i="1"/>
  <c r="F30" i="1"/>
  <c r="C30" i="1"/>
  <c r="B30" i="1"/>
  <c r="Q29" i="1"/>
  <c r="O29" i="1"/>
  <c r="M29" i="1"/>
  <c r="K29" i="1"/>
  <c r="I29" i="1"/>
  <c r="F29" i="1"/>
  <c r="C29" i="1"/>
  <c r="B29" i="1"/>
  <c r="Q28" i="1"/>
  <c r="O28" i="1"/>
  <c r="M28" i="1"/>
  <c r="K28" i="1"/>
  <c r="I28" i="1"/>
  <c r="F28" i="1"/>
  <c r="C28" i="1"/>
  <c r="Q27" i="1"/>
  <c r="O27" i="1"/>
  <c r="M27" i="1"/>
  <c r="K27" i="1"/>
  <c r="I27" i="1"/>
  <c r="F27" i="1"/>
  <c r="C27" i="1"/>
  <c r="B27" i="1"/>
  <c r="Q26" i="1"/>
  <c r="O26" i="1"/>
  <c r="M26" i="1"/>
  <c r="K26" i="1"/>
  <c r="I26" i="1"/>
  <c r="F26" i="1"/>
  <c r="C26" i="1"/>
  <c r="B26" i="1"/>
  <c r="Q25" i="1"/>
  <c r="O25" i="1"/>
  <c r="M25" i="1"/>
  <c r="K25" i="1"/>
  <c r="I25" i="1"/>
  <c r="F25" i="1"/>
  <c r="C25" i="1"/>
  <c r="B25" i="1"/>
  <c r="Q24" i="1"/>
  <c r="O24" i="1"/>
  <c r="M24" i="1"/>
  <c r="K24" i="1"/>
  <c r="I24" i="1"/>
  <c r="F24" i="1"/>
  <c r="C24" i="1"/>
  <c r="B24" i="1"/>
  <c r="Q23" i="1"/>
  <c r="O23" i="1"/>
  <c r="M23" i="1"/>
  <c r="K23" i="1"/>
  <c r="I23" i="1"/>
  <c r="F23" i="1"/>
  <c r="C23" i="1"/>
  <c r="Q22" i="1"/>
  <c r="O22" i="1"/>
  <c r="M22" i="1"/>
  <c r="K22" i="1"/>
  <c r="I22" i="1"/>
  <c r="F22" i="1"/>
  <c r="C22" i="1"/>
  <c r="B22" i="1"/>
  <c r="Q21" i="1"/>
  <c r="O21" i="1"/>
  <c r="M21" i="1"/>
  <c r="K21" i="1"/>
  <c r="I21" i="1"/>
  <c r="F21" i="1"/>
  <c r="C21" i="1"/>
  <c r="B21" i="1"/>
  <c r="Q20" i="1"/>
  <c r="O20" i="1"/>
  <c r="M20" i="1"/>
  <c r="K20" i="1"/>
  <c r="I20" i="1"/>
  <c r="F20" i="1"/>
  <c r="C20" i="1"/>
  <c r="B20" i="1"/>
  <c r="Q19" i="1"/>
  <c r="O19" i="1"/>
  <c r="M19" i="1"/>
  <c r="K19" i="1"/>
  <c r="I19" i="1"/>
  <c r="F19" i="1"/>
  <c r="C19" i="1"/>
  <c r="Q18" i="1"/>
  <c r="O18" i="1"/>
  <c r="M18" i="1"/>
  <c r="K18" i="1"/>
  <c r="I18" i="1"/>
  <c r="F18" i="1"/>
  <c r="C18" i="1"/>
  <c r="B18" i="1"/>
  <c r="Q17" i="1"/>
  <c r="O17" i="1"/>
  <c r="M17" i="1"/>
  <c r="K17" i="1"/>
  <c r="I17" i="1"/>
  <c r="F17" i="1"/>
  <c r="C17" i="1"/>
  <c r="Q16" i="1"/>
  <c r="O16" i="1"/>
  <c r="M16" i="1"/>
  <c r="K16" i="1"/>
  <c r="I16" i="1"/>
  <c r="F16" i="1"/>
  <c r="C16" i="1"/>
  <c r="B16" i="1"/>
  <c r="Q15" i="1"/>
  <c r="O15" i="1"/>
  <c r="M15" i="1"/>
  <c r="K15" i="1"/>
  <c r="I15" i="1"/>
  <c r="F15" i="1"/>
  <c r="C15" i="1"/>
  <c r="B15" i="1"/>
  <c r="Q14" i="1"/>
  <c r="O14" i="1"/>
  <c r="M14" i="1"/>
  <c r="K14" i="1"/>
  <c r="I14" i="1"/>
  <c r="F14" i="1"/>
  <c r="C14" i="1"/>
  <c r="B14" i="1"/>
  <c r="Q13" i="1"/>
  <c r="O13" i="1"/>
  <c r="M13" i="1"/>
  <c r="K13" i="1"/>
  <c r="I13" i="1"/>
  <c r="F13" i="1"/>
  <c r="C13" i="1"/>
  <c r="B13" i="1"/>
  <c r="Q12" i="1"/>
  <c r="O12" i="1"/>
  <c r="M12" i="1"/>
  <c r="K12" i="1"/>
  <c r="I12" i="1"/>
  <c r="F12" i="1"/>
  <c r="C12" i="1"/>
  <c r="Q11" i="1"/>
  <c r="O11" i="1"/>
  <c r="M11" i="1"/>
  <c r="K11" i="1"/>
  <c r="I11" i="1"/>
  <c r="F11" i="1"/>
  <c r="C11" i="1"/>
  <c r="B11" i="1"/>
</calcChain>
</file>

<file path=xl/sharedStrings.xml><?xml version="1.0" encoding="utf-8"?>
<sst xmlns="http://schemas.openxmlformats.org/spreadsheetml/2006/main" count="31" uniqueCount="19">
  <si>
    <t>TABEL 26</t>
  </si>
  <si>
    <t>KABUPATEN KLATEN</t>
  </si>
  <si>
    <t>TAHUN 2025</t>
  </si>
  <si>
    <t>NO</t>
  </si>
  <si>
    <t>KECAMATAN</t>
  </si>
  <si>
    <t>PUSKESMAS</t>
  </si>
  <si>
    <t>IBU HAMIL</t>
  </si>
  <si>
    <t>IBU BERSALIN/NIFAS</t>
  </si>
  <si>
    <t>JUMLAH</t>
  </si>
  <si>
    <t>K1</t>
  </si>
  <si>
    <t>K6</t>
  </si>
  <si>
    <t>PERSALINAN DI FASYANKES</t>
  </si>
  <si>
    <t>KF1</t>
  </si>
  <si>
    <t>KF LENGKAP</t>
  </si>
  <si>
    <t xml:space="preserve">IBU NIFAS MENDAPAT VIT A </t>
  </si>
  <si>
    <t>%</t>
  </si>
  <si>
    <t>TOTAL</t>
  </si>
  <si>
    <t>Sumber: Pokja Kesehatan Keluarga dan Gizi Dinas Kesehatan Klaten</t>
  </si>
  <si>
    <t>CAKUPAN PELAYANAN KESEHATAN PADA IBU HAMIL, IBU BERSALIN, DAN IBU NIFAS MENURUT KECAMATAN DAN PUSKESMAS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</si>
</sst>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1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" fontId="2" fillId="0" borderId="7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64" fontId="2" fillId="0" borderId="13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2" fontId="1" fillId="0" borderId="19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selection activeCell="A3" sqref="A3:Q3"/>
    </sheetView>
  </sheetViews>
  <sheetFormatPr defaultColWidth="14.42578125" defaultRowHeight="15" x14ac:dyDescent="0.25"/>
  <cols>
    <col min="1" max="1" width="5.42578125" customWidth="1"/>
    <col min="2" max="2" width="21.42578125" customWidth="1"/>
    <col min="3" max="3" width="32.140625" bestFit="1" customWidth="1"/>
    <col min="4" max="4" width="15.42578125" customWidth="1"/>
    <col min="5" max="5" width="12.28515625" bestFit="1" customWidth="1"/>
    <col min="6" max="6" width="10.42578125" customWidth="1"/>
    <col min="7" max="7" width="15.42578125" customWidth="1"/>
    <col min="8" max="8" width="12.28515625" bestFit="1" customWidth="1"/>
    <col min="9" max="9" width="10.42578125" customWidth="1"/>
    <col min="10" max="10" width="12.28515625" bestFit="1" customWidth="1"/>
    <col min="11" max="11" width="11.7109375" customWidth="1"/>
    <col min="12" max="12" width="12.28515625" bestFit="1" customWidth="1"/>
    <col min="13" max="13" width="10.42578125" customWidth="1"/>
    <col min="14" max="14" width="12.28515625" bestFit="1" customWidth="1"/>
    <col min="15" max="15" width="10.42578125" customWidth="1"/>
    <col min="16" max="16" width="12.28515625" bestFit="1" customWidth="1"/>
    <col min="17" max="17" width="10.42578125" customWidth="1"/>
    <col min="18" max="24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</row>
    <row r="3" spans="1:26" ht="15.75" x14ac:dyDescent="0.25">
      <c r="A3" s="4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2"/>
      <c r="S3" s="2"/>
      <c r="T3" s="2"/>
      <c r="U3" s="2"/>
      <c r="V3" s="2"/>
      <c r="W3" s="2"/>
      <c r="X3" s="2"/>
      <c r="Y3" s="3"/>
      <c r="Z3" s="3"/>
    </row>
    <row r="4" spans="1:26" ht="15.75" x14ac:dyDescent="0.2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2"/>
      <c r="S4" s="2"/>
      <c r="T4" s="2"/>
      <c r="U4" s="2"/>
      <c r="V4" s="2"/>
      <c r="W4" s="2"/>
      <c r="X4" s="2"/>
      <c r="Y4" s="3"/>
      <c r="Z4" s="3"/>
    </row>
    <row r="5" spans="1:26" ht="15.75" x14ac:dyDescent="0.25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2"/>
      <c r="S5" s="2"/>
      <c r="T5" s="2"/>
      <c r="U5" s="2"/>
      <c r="V5" s="2"/>
      <c r="W5" s="2"/>
      <c r="X5" s="2"/>
      <c r="Y5" s="3"/>
      <c r="Z5" s="3"/>
    </row>
    <row r="6" spans="1:26" ht="16.5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2"/>
      <c r="S6" s="2"/>
      <c r="T6" s="2"/>
      <c r="U6" s="2"/>
      <c r="V6" s="2"/>
      <c r="W6" s="2"/>
      <c r="X6" s="2"/>
      <c r="Y6" s="3"/>
      <c r="Z6" s="3"/>
    </row>
    <row r="7" spans="1:26" ht="15.75" x14ac:dyDescent="0.25">
      <c r="A7" s="8" t="s">
        <v>3</v>
      </c>
      <c r="B7" s="8" t="s">
        <v>4</v>
      </c>
      <c r="C7" s="8" t="s">
        <v>5</v>
      </c>
      <c r="D7" s="9" t="s">
        <v>6</v>
      </c>
      <c r="E7" s="5"/>
      <c r="F7" s="5"/>
      <c r="G7" s="10" t="s">
        <v>7</v>
      </c>
      <c r="H7" s="11"/>
      <c r="I7" s="11"/>
      <c r="J7" s="11"/>
      <c r="K7" s="11"/>
      <c r="L7" s="11"/>
      <c r="M7" s="11"/>
      <c r="N7" s="11"/>
      <c r="O7" s="11"/>
      <c r="P7" s="11"/>
      <c r="Q7" s="12"/>
      <c r="R7" s="2"/>
      <c r="S7" s="2"/>
      <c r="T7" s="2"/>
      <c r="U7" s="2"/>
      <c r="V7" s="2"/>
      <c r="W7" s="2"/>
      <c r="X7" s="2"/>
      <c r="Y7" s="3"/>
      <c r="Z7" s="3"/>
    </row>
    <row r="8" spans="1:26" ht="43.5" customHeight="1" x14ac:dyDescent="0.25">
      <c r="A8" s="13"/>
      <c r="B8" s="13"/>
      <c r="C8" s="13"/>
      <c r="D8" s="14" t="s">
        <v>8</v>
      </c>
      <c r="E8" s="15" t="s">
        <v>9</v>
      </c>
      <c r="F8" s="16"/>
      <c r="G8" s="14" t="s">
        <v>8</v>
      </c>
      <c r="H8" s="17" t="s">
        <v>10</v>
      </c>
      <c r="I8" s="18"/>
      <c r="J8" s="15" t="s">
        <v>11</v>
      </c>
      <c r="K8" s="16"/>
      <c r="L8" s="15" t="s">
        <v>12</v>
      </c>
      <c r="M8" s="16"/>
      <c r="N8" s="15" t="s">
        <v>13</v>
      </c>
      <c r="O8" s="16"/>
      <c r="P8" s="15" t="s">
        <v>14</v>
      </c>
      <c r="Q8" s="16"/>
      <c r="R8" s="2"/>
      <c r="S8" s="2"/>
      <c r="T8" s="2"/>
      <c r="U8" s="2"/>
      <c r="V8" s="2"/>
      <c r="W8" s="2"/>
      <c r="X8" s="2"/>
      <c r="Y8" s="3"/>
      <c r="Z8" s="3"/>
    </row>
    <row r="9" spans="1:26" ht="15.75" x14ac:dyDescent="0.25">
      <c r="A9" s="19"/>
      <c r="B9" s="19"/>
      <c r="C9" s="19"/>
      <c r="D9" s="19"/>
      <c r="E9" s="20" t="s">
        <v>8</v>
      </c>
      <c r="F9" s="20" t="s">
        <v>15</v>
      </c>
      <c r="G9" s="19"/>
      <c r="H9" s="20" t="s">
        <v>8</v>
      </c>
      <c r="I9" s="20" t="s">
        <v>15</v>
      </c>
      <c r="J9" s="20" t="s">
        <v>8</v>
      </c>
      <c r="K9" s="20" t="s">
        <v>15</v>
      </c>
      <c r="L9" s="20" t="s">
        <v>8</v>
      </c>
      <c r="M9" s="20" t="s">
        <v>15</v>
      </c>
      <c r="N9" s="20" t="s">
        <v>8</v>
      </c>
      <c r="O9" s="20" t="s">
        <v>15</v>
      </c>
      <c r="P9" s="20" t="s">
        <v>8</v>
      </c>
      <c r="Q9" s="20" t="s">
        <v>15</v>
      </c>
      <c r="R9" s="2"/>
      <c r="S9" s="2"/>
      <c r="T9" s="2"/>
      <c r="U9" s="2"/>
      <c r="V9" s="2"/>
      <c r="W9" s="2"/>
      <c r="X9" s="2"/>
      <c r="Y9" s="3"/>
      <c r="Z9" s="3"/>
    </row>
    <row r="10" spans="1:26" ht="15.75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  <c r="O10" s="21">
        <v>15</v>
      </c>
      <c r="P10" s="21">
        <v>16</v>
      </c>
      <c r="Q10" s="21">
        <v>17</v>
      </c>
      <c r="R10" s="2"/>
      <c r="S10" s="2"/>
      <c r="T10" s="2"/>
      <c r="U10" s="2"/>
      <c r="V10" s="2"/>
      <c r="W10" s="2"/>
      <c r="X10" s="2"/>
      <c r="Y10" s="3"/>
      <c r="Z10" s="3"/>
    </row>
    <row r="11" spans="1:26" ht="19.5" customHeight="1" x14ac:dyDescent="0.25">
      <c r="A11" s="22">
        <v>1</v>
      </c>
      <c r="B11" s="23" t="str">
        <f>'[1]11'!B9</f>
        <v>Prambanan</v>
      </c>
      <c r="C11" s="24" t="str">
        <f>'[1]11'!C9</f>
        <v>Puskesmas Prambanan</v>
      </c>
      <c r="D11" s="25">
        <v>225</v>
      </c>
      <c r="E11" s="25">
        <v>225</v>
      </c>
      <c r="F11" s="26">
        <f t="shared" ref="F11:F44" si="0">E11/D11*100</f>
        <v>100</v>
      </c>
      <c r="G11" s="25">
        <v>236</v>
      </c>
      <c r="H11" s="27">
        <v>225</v>
      </c>
      <c r="I11" s="26">
        <f t="shared" ref="I11:I44" si="1">H11/G11*100</f>
        <v>95.33898305084746</v>
      </c>
      <c r="J11" s="25">
        <v>236</v>
      </c>
      <c r="K11" s="26">
        <f t="shared" ref="K11:K44" si="2">J11/G11*100</f>
        <v>100</v>
      </c>
      <c r="L11" s="25">
        <v>236</v>
      </c>
      <c r="M11" s="26">
        <f t="shared" ref="M11:M44" si="3">L11/G11*100</f>
        <v>100</v>
      </c>
      <c r="N11" s="28">
        <v>231</v>
      </c>
      <c r="O11" s="26">
        <f t="shared" ref="O11:O44" si="4">N11/G11*100</f>
        <v>97.881355932203391</v>
      </c>
      <c r="P11" s="29">
        <v>236</v>
      </c>
      <c r="Q11" s="26">
        <f t="shared" ref="Q11:Q44" si="5">P11/G11*100</f>
        <v>100</v>
      </c>
      <c r="R11" s="2"/>
      <c r="S11" s="2"/>
      <c r="T11" s="2"/>
      <c r="U11" s="2"/>
      <c r="V11" s="2"/>
      <c r="W11" s="2"/>
      <c r="X11" s="2"/>
      <c r="Y11" s="3"/>
      <c r="Z11" s="3"/>
    </row>
    <row r="12" spans="1:26" ht="19.5" customHeight="1" x14ac:dyDescent="0.25">
      <c r="A12" s="30">
        <v>2</v>
      </c>
      <c r="B12" s="23"/>
      <c r="C12" s="24" t="str">
        <f>'[1]11'!C10</f>
        <v>Puskesmas Kebondalem Lor</v>
      </c>
      <c r="D12" s="25">
        <v>248</v>
      </c>
      <c r="E12" s="25">
        <v>248</v>
      </c>
      <c r="F12" s="26">
        <f t="shared" si="0"/>
        <v>100</v>
      </c>
      <c r="G12" s="25">
        <v>230</v>
      </c>
      <c r="H12" s="27">
        <v>232</v>
      </c>
      <c r="I12" s="26">
        <f t="shared" si="1"/>
        <v>100.8695652173913</v>
      </c>
      <c r="J12" s="25">
        <v>230</v>
      </c>
      <c r="K12" s="26">
        <f t="shared" si="2"/>
        <v>100</v>
      </c>
      <c r="L12" s="25">
        <v>230</v>
      </c>
      <c r="M12" s="26">
        <f t="shared" si="3"/>
        <v>100</v>
      </c>
      <c r="N12" s="28">
        <v>230</v>
      </c>
      <c r="O12" s="26">
        <f t="shared" si="4"/>
        <v>100</v>
      </c>
      <c r="P12" s="29">
        <v>230</v>
      </c>
      <c r="Q12" s="26">
        <f t="shared" si="5"/>
        <v>100</v>
      </c>
      <c r="R12" s="2"/>
      <c r="S12" s="2"/>
      <c r="T12" s="2"/>
      <c r="U12" s="2"/>
      <c r="V12" s="2"/>
      <c r="W12" s="2"/>
      <c r="X12" s="2"/>
      <c r="Y12" s="3"/>
      <c r="Z12" s="3"/>
    </row>
    <row r="13" spans="1:26" ht="19.5" customHeight="1" x14ac:dyDescent="0.25">
      <c r="A13" s="30">
        <v>3</v>
      </c>
      <c r="B13" s="23" t="str">
        <f>'[1]11'!B11</f>
        <v>Gantiwarno</v>
      </c>
      <c r="C13" s="24" t="str">
        <f>'[1]11'!C11</f>
        <v>Puskesmas Gantiwarno</v>
      </c>
      <c r="D13" s="25">
        <v>296</v>
      </c>
      <c r="E13" s="25">
        <v>296</v>
      </c>
      <c r="F13" s="26">
        <f t="shared" si="0"/>
        <v>100</v>
      </c>
      <c r="G13" s="25">
        <v>256</v>
      </c>
      <c r="H13" s="27">
        <v>293</v>
      </c>
      <c r="I13" s="26">
        <f t="shared" si="1"/>
        <v>114.453125</v>
      </c>
      <c r="J13" s="25">
        <v>256</v>
      </c>
      <c r="K13" s="26">
        <f t="shared" si="2"/>
        <v>100</v>
      </c>
      <c r="L13" s="25">
        <v>256</v>
      </c>
      <c r="M13" s="26">
        <f t="shared" si="3"/>
        <v>100</v>
      </c>
      <c r="N13" s="28">
        <v>248</v>
      </c>
      <c r="O13" s="26">
        <f t="shared" si="4"/>
        <v>96.875</v>
      </c>
      <c r="P13" s="29">
        <v>256</v>
      </c>
      <c r="Q13" s="26">
        <f t="shared" si="5"/>
        <v>100</v>
      </c>
      <c r="R13" s="2"/>
      <c r="S13" s="2"/>
      <c r="T13" s="2"/>
      <c r="U13" s="2"/>
      <c r="V13" s="2"/>
      <c r="W13" s="2"/>
      <c r="X13" s="2"/>
      <c r="Y13" s="3"/>
      <c r="Z13" s="3"/>
    </row>
    <row r="14" spans="1:26" ht="19.5" customHeight="1" x14ac:dyDescent="0.25">
      <c r="A14" s="30">
        <v>4</v>
      </c>
      <c r="B14" s="23" t="str">
        <f>'[1]11'!B12</f>
        <v>Wedi</v>
      </c>
      <c r="C14" s="24" t="str">
        <f>'[1]11'!C12</f>
        <v>Puskesmas Wedi</v>
      </c>
      <c r="D14" s="25">
        <v>415</v>
      </c>
      <c r="E14" s="25">
        <v>415</v>
      </c>
      <c r="F14" s="26">
        <f t="shared" si="0"/>
        <v>100</v>
      </c>
      <c r="G14" s="25">
        <v>358</v>
      </c>
      <c r="H14" s="27">
        <v>354</v>
      </c>
      <c r="I14" s="26">
        <f t="shared" si="1"/>
        <v>98.882681564245814</v>
      </c>
      <c r="J14" s="25">
        <v>358</v>
      </c>
      <c r="K14" s="26">
        <f t="shared" si="2"/>
        <v>100</v>
      </c>
      <c r="L14" s="25">
        <v>358</v>
      </c>
      <c r="M14" s="26">
        <f t="shared" si="3"/>
        <v>100</v>
      </c>
      <c r="N14" s="28">
        <v>347</v>
      </c>
      <c r="O14" s="26">
        <f t="shared" si="4"/>
        <v>96.927374301675968</v>
      </c>
      <c r="P14" s="29">
        <v>358</v>
      </c>
      <c r="Q14" s="26">
        <f t="shared" si="5"/>
        <v>100</v>
      </c>
      <c r="R14" s="2"/>
      <c r="S14" s="2"/>
      <c r="T14" s="2"/>
      <c r="U14" s="2"/>
      <c r="V14" s="2"/>
      <c r="W14" s="2"/>
      <c r="X14" s="2"/>
      <c r="Y14" s="3"/>
      <c r="Z14" s="3"/>
    </row>
    <row r="15" spans="1:26" ht="19.5" customHeight="1" x14ac:dyDescent="0.25">
      <c r="A15" s="30">
        <v>5</v>
      </c>
      <c r="B15" s="23" t="str">
        <f>'[1]11'!B13</f>
        <v>Bayat</v>
      </c>
      <c r="C15" s="24" t="str">
        <f>'[1]11'!C13</f>
        <v>Puskesmas Bayat</v>
      </c>
      <c r="D15" s="25">
        <v>552</v>
      </c>
      <c r="E15" s="25">
        <v>552</v>
      </c>
      <c r="F15" s="26">
        <f t="shared" si="0"/>
        <v>100</v>
      </c>
      <c r="G15" s="25">
        <v>528</v>
      </c>
      <c r="H15" s="27">
        <v>532</v>
      </c>
      <c r="I15" s="26">
        <f t="shared" si="1"/>
        <v>100.75757575757575</v>
      </c>
      <c r="J15" s="25">
        <v>527</v>
      </c>
      <c r="K15" s="26">
        <f t="shared" si="2"/>
        <v>99.810606060606062</v>
      </c>
      <c r="L15" s="25">
        <v>528</v>
      </c>
      <c r="M15" s="26">
        <f t="shared" si="3"/>
        <v>100</v>
      </c>
      <c r="N15" s="28">
        <v>505</v>
      </c>
      <c r="O15" s="26">
        <f t="shared" si="4"/>
        <v>95.643939393939391</v>
      </c>
      <c r="P15" s="29">
        <v>528</v>
      </c>
      <c r="Q15" s="26">
        <f t="shared" si="5"/>
        <v>100</v>
      </c>
      <c r="R15" s="2"/>
      <c r="S15" s="2"/>
      <c r="T15" s="2"/>
      <c r="U15" s="2"/>
      <c r="V15" s="2"/>
      <c r="W15" s="2"/>
      <c r="X15" s="2"/>
      <c r="Y15" s="3"/>
      <c r="Z15" s="3"/>
    </row>
    <row r="16" spans="1:26" ht="19.5" customHeight="1" x14ac:dyDescent="0.25">
      <c r="A16" s="30">
        <v>6</v>
      </c>
      <c r="B16" s="23" t="str">
        <f>'[1]11'!B14</f>
        <v>Cawas</v>
      </c>
      <c r="C16" s="24" t="str">
        <f>'[1]11'!C14</f>
        <v>Puskesmas Cawas I</v>
      </c>
      <c r="D16" s="25">
        <v>222</v>
      </c>
      <c r="E16" s="25">
        <v>222</v>
      </c>
      <c r="F16" s="26">
        <f t="shared" si="0"/>
        <v>100</v>
      </c>
      <c r="G16" s="25">
        <v>229</v>
      </c>
      <c r="H16" s="27">
        <v>216</v>
      </c>
      <c r="I16" s="26">
        <f t="shared" si="1"/>
        <v>94.32314410480349</v>
      </c>
      <c r="J16" s="25">
        <v>229</v>
      </c>
      <c r="K16" s="26">
        <f t="shared" si="2"/>
        <v>100</v>
      </c>
      <c r="L16" s="25">
        <v>229</v>
      </c>
      <c r="M16" s="26">
        <f t="shared" si="3"/>
        <v>100</v>
      </c>
      <c r="N16" s="28">
        <v>223</v>
      </c>
      <c r="O16" s="26">
        <f t="shared" si="4"/>
        <v>97.379912663755462</v>
      </c>
      <c r="P16" s="29">
        <v>229</v>
      </c>
      <c r="Q16" s="26">
        <f t="shared" si="5"/>
        <v>100</v>
      </c>
      <c r="R16" s="2"/>
      <c r="S16" s="2"/>
      <c r="T16" s="2"/>
      <c r="U16" s="2"/>
      <c r="V16" s="2"/>
      <c r="W16" s="2"/>
      <c r="X16" s="2"/>
      <c r="Y16" s="3"/>
      <c r="Z16" s="3"/>
    </row>
    <row r="17" spans="1:26" ht="19.5" customHeight="1" x14ac:dyDescent="0.25">
      <c r="A17" s="30">
        <v>7</v>
      </c>
      <c r="B17" s="23"/>
      <c r="C17" s="24" t="str">
        <f>'[1]11'!C15</f>
        <v>Puskesmas Cawas II</v>
      </c>
      <c r="D17" s="25">
        <v>213</v>
      </c>
      <c r="E17" s="25">
        <v>213</v>
      </c>
      <c r="F17" s="26">
        <f t="shared" si="0"/>
        <v>100</v>
      </c>
      <c r="G17" s="25">
        <v>208</v>
      </c>
      <c r="H17" s="27">
        <v>208</v>
      </c>
      <c r="I17" s="26">
        <f t="shared" si="1"/>
        <v>100</v>
      </c>
      <c r="J17" s="25">
        <v>208</v>
      </c>
      <c r="K17" s="26">
        <f t="shared" si="2"/>
        <v>100</v>
      </c>
      <c r="L17" s="25">
        <v>208</v>
      </c>
      <c r="M17" s="26">
        <f t="shared" si="3"/>
        <v>100</v>
      </c>
      <c r="N17" s="28">
        <v>208</v>
      </c>
      <c r="O17" s="26">
        <f t="shared" si="4"/>
        <v>100</v>
      </c>
      <c r="P17" s="29">
        <v>208</v>
      </c>
      <c r="Q17" s="26">
        <f t="shared" si="5"/>
        <v>100</v>
      </c>
      <c r="R17" s="2"/>
      <c r="S17" s="2"/>
      <c r="T17" s="2"/>
      <c r="U17" s="2"/>
      <c r="V17" s="2"/>
      <c r="W17" s="2"/>
      <c r="X17" s="2"/>
      <c r="Y17" s="3"/>
      <c r="Z17" s="3"/>
    </row>
    <row r="18" spans="1:26" ht="19.5" customHeight="1" x14ac:dyDescent="0.25">
      <c r="A18" s="30">
        <v>8</v>
      </c>
      <c r="B18" s="23" t="str">
        <f>'[1]11'!B16</f>
        <v>Trucuk</v>
      </c>
      <c r="C18" s="24" t="str">
        <f>'[1]11'!C16</f>
        <v>Puskesmas Trucuk I</v>
      </c>
      <c r="D18" s="25">
        <v>352</v>
      </c>
      <c r="E18" s="25">
        <v>352</v>
      </c>
      <c r="F18" s="26">
        <f t="shared" si="0"/>
        <v>100</v>
      </c>
      <c r="G18" s="25">
        <v>308</v>
      </c>
      <c r="H18" s="27">
        <v>340</v>
      </c>
      <c r="I18" s="26">
        <f t="shared" si="1"/>
        <v>110.3896103896104</v>
      </c>
      <c r="J18" s="25">
        <v>306</v>
      </c>
      <c r="K18" s="26">
        <f t="shared" si="2"/>
        <v>99.350649350649363</v>
      </c>
      <c r="L18" s="25">
        <v>308</v>
      </c>
      <c r="M18" s="26">
        <f t="shared" si="3"/>
        <v>100</v>
      </c>
      <c r="N18" s="28">
        <v>300</v>
      </c>
      <c r="O18" s="26">
        <f t="shared" si="4"/>
        <v>97.402597402597408</v>
      </c>
      <c r="P18" s="29">
        <v>308</v>
      </c>
      <c r="Q18" s="26">
        <f t="shared" si="5"/>
        <v>100</v>
      </c>
      <c r="R18" s="2"/>
      <c r="S18" s="2"/>
      <c r="T18" s="2"/>
      <c r="U18" s="2"/>
      <c r="V18" s="2"/>
      <c r="W18" s="2"/>
      <c r="X18" s="2"/>
      <c r="Y18" s="3"/>
      <c r="Z18" s="3"/>
    </row>
    <row r="19" spans="1:26" ht="19.5" customHeight="1" x14ac:dyDescent="0.25">
      <c r="A19" s="30">
        <v>9</v>
      </c>
      <c r="B19" s="23"/>
      <c r="C19" s="24" t="str">
        <f>'[1]11'!C17</f>
        <v>Puskesmas Trucuk II</v>
      </c>
      <c r="D19" s="25">
        <v>361</v>
      </c>
      <c r="E19" s="25">
        <v>361</v>
      </c>
      <c r="F19" s="26">
        <f t="shared" si="0"/>
        <v>100</v>
      </c>
      <c r="G19" s="25">
        <v>365</v>
      </c>
      <c r="H19" s="27">
        <v>329</v>
      </c>
      <c r="I19" s="26">
        <f t="shared" si="1"/>
        <v>90.136986301369859</v>
      </c>
      <c r="J19" s="25">
        <v>365</v>
      </c>
      <c r="K19" s="26">
        <f t="shared" si="2"/>
        <v>100</v>
      </c>
      <c r="L19" s="25">
        <v>365</v>
      </c>
      <c r="M19" s="26">
        <f t="shared" si="3"/>
        <v>100</v>
      </c>
      <c r="N19" s="28">
        <v>340</v>
      </c>
      <c r="O19" s="26">
        <f t="shared" si="4"/>
        <v>93.150684931506845</v>
      </c>
      <c r="P19" s="29">
        <v>365</v>
      </c>
      <c r="Q19" s="26">
        <f t="shared" si="5"/>
        <v>100</v>
      </c>
      <c r="R19" s="2"/>
      <c r="S19" s="2"/>
      <c r="T19" s="2"/>
      <c r="U19" s="2"/>
      <c r="V19" s="2"/>
      <c r="W19" s="2"/>
      <c r="X19" s="2"/>
      <c r="Y19" s="3"/>
      <c r="Z19" s="3"/>
    </row>
    <row r="20" spans="1:26" ht="19.5" customHeight="1" x14ac:dyDescent="0.25">
      <c r="A20" s="30">
        <v>10</v>
      </c>
      <c r="B20" s="23" t="str">
        <f>'[1]11'!B18</f>
        <v>Kalikotes</v>
      </c>
      <c r="C20" s="24" t="str">
        <f>'[1]11'!C18</f>
        <v>Puskesmas Kalikotes</v>
      </c>
      <c r="D20" s="25">
        <v>329</v>
      </c>
      <c r="E20" s="25">
        <v>329</v>
      </c>
      <c r="F20" s="26">
        <f t="shared" si="0"/>
        <v>100</v>
      </c>
      <c r="G20" s="25">
        <v>291</v>
      </c>
      <c r="H20" s="27">
        <v>271</v>
      </c>
      <c r="I20" s="26">
        <f t="shared" si="1"/>
        <v>93.12714776632302</v>
      </c>
      <c r="J20" s="25">
        <v>291</v>
      </c>
      <c r="K20" s="26">
        <f t="shared" si="2"/>
        <v>100</v>
      </c>
      <c r="L20" s="25">
        <v>291</v>
      </c>
      <c r="M20" s="26">
        <f t="shared" si="3"/>
        <v>100</v>
      </c>
      <c r="N20" s="28">
        <v>277</v>
      </c>
      <c r="O20" s="26">
        <f t="shared" si="4"/>
        <v>95.189003436426106</v>
      </c>
      <c r="P20" s="29">
        <v>290</v>
      </c>
      <c r="Q20" s="26">
        <f t="shared" si="5"/>
        <v>99.656357388316152</v>
      </c>
      <c r="R20" s="2"/>
      <c r="S20" s="2"/>
      <c r="T20" s="2"/>
      <c r="U20" s="2"/>
      <c r="V20" s="2"/>
      <c r="W20" s="2"/>
      <c r="X20" s="2"/>
      <c r="Y20" s="3"/>
      <c r="Z20" s="3"/>
    </row>
    <row r="21" spans="1:26" ht="19.5" customHeight="1" x14ac:dyDescent="0.25">
      <c r="A21" s="30">
        <v>11</v>
      </c>
      <c r="B21" s="23" t="str">
        <f>'[1]11'!B19</f>
        <v>Kebonarum</v>
      </c>
      <c r="C21" s="24" t="str">
        <f>'[1]11'!C19</f>
        <v>Puskesmas Kebonarum</v>
      </c>
      <c r="D21" s="25">
        <v>153</v>
      </c>
      <c r="E21" s="25">
        <v>153</v>
      </c>
      <c r="F21" s="26">
        <f t="shared" si="0"/>
        <v>100</v>
      </c>
      <c r="G21" s="25">
        <v>135</v>
      </c>
      <c r="H21" s="27">
        <v>134</v>
      </c>
      <c r="I21" s="26">
        <f t="shared" si="1"/>
        <v>99.259259259259252</v>
      </c>
      <c r="J21" s="25">
        <v>135</v>
      </c>
      <c r="K21" s="26">
        <f t="shared" si="2"/>
        <v>100</v>
      </c>
      <c r="L21" s="25">
        <v>135</v>
      </c>
      <c r="M21" s="26">
        <f t="shared" si="3"/>
        <v>100</v>
      </c>
      <c r="N21" s="28">
        <v>135</v>
      </c>
      <c r="O21" s="26">
        <f t="shared" si="4"/>
        <v>100</v>
      </c>
      <c r="P21" s="29">
        <v>135</v>
      </c>
      <c r="Q21" s="26">
        <f t="shared" si="5"/>
        <v>100</v>
      </c>
      <c r="R21" s="2"/>
      <c r="S21" s="2"/>
      <c r="T21" s="2"/>
      <c r="U21" s="2"/>
      <c r="V21" s="2"/>
      <c r="W21" s="2"/>
      <c r="X21" s="2"/>
      <c r="Y21" s="3"/>
      <c r="Z21" s="3"/>
    </row>
    <row r="22" spans="1:26" ht="19.5" customHeight="1" x14ac:dyDescent="0.25">
      <c r="A22" s="30">
        <v>12</v>
      </c>
      <c r="B22" s="23" t="str">
        <f>'[1]11'!B20</f>
        <v>Jogonalan</v>
      </c>
      <c r="C22" s="24" t="str">
        <f>'[1]11'!C20</f>
        <v>Puskesmas Jogonalan I</v>
      </c>
      <c r="D22" s="25">
        <v>235</v>
      </c>
      <c r="E22" s="25">
        <v>235</v>
      </c>
      <c r="F22" s="26">
        <f t="shared" si="0"/>
        <v>100</v>
      </c>
      <c r="G22" s="25">
        <v>225</v>
      </c>
      <c r="H22" s="27">
        <v>215</v>
      </c>
      <c r="I22" s="26">
        <f t="shared" si="1"/>
        <v>95.555555555555557</v>
      </c>
      <c r="J22" s="25">
        <v>225</v>
      </c>
      <c r="K22" s="26">
        <f t="shared" si="2"/>
        <v>100</v>
      </c>
      <c r="L22" s="25">
        <v>224</v>
      </c>
      <c r="M22" s="26">
        <f t="shared" si="3"/>
        <v>99.555555555555557</v>
      </c>
      <c r="N22" s="28">
        <v>216</v>
      </c>
      <c r="O22" s="26">
        <f t="shared" si="4"/>
        <v>96</v>
      </c>
      <c r="P22" s="29">
        <v>224</v>
      </c>
      <c r="Q22" s="26">
        <f t="shared" si="5"/>
        <v>99.555555555555557</v>
      </c>
      <c r="R22" s="2"/>
      <c r="S22" s="2"/>
      <c r="T22" s="2"/>
      <c r="U22" s="2"/>
      <c r="V22" s="2"/>
      <c r="W22" s="2"/>
      <c r="X22" s="2"/>
      <c r="Y22" s="3"/>
      <c r="Z22" s="3"/>
    </row>
    <row r="23" spans="1:26" ht="19.5" customHeight="1" x14ac:dyDescent="0.25">
      <c r="A23" s="30">
        <v>13</v>
      </c>
      <c r="B23" s="23"/>
      <c r="C23" s="24" t="str">
        <f>'[1]11'!C21</f>
        <v>Puskesmas Jogonalan II</v>
      </c>
      <c r="D23" s="25">
        <v>261</v>
      </c>
      <c r="E23" s="25">
        <v>261</v>
      </c>
      <c r="F23" s="26">
        <f t="shared" si="0"/>
        <v>100</v>
      </c>
      <c r="G23" s="25">
        <v>265</v>
      </c>
      <c r="H23" s="27">
        <v>261</v>
      </c>
      <c r="I23" s="26">
        <f t="shared" si="1"/>
        <v>98.490566037735846</v>
      </c>
      <c r="J23" s="25">
        <v>265</v>
      </c>
      <c r="K23" s="26">
        <f t="shared" si="2"/>
        <v>100</v>
      </c>
      <c r="L23" s="25">
        <v>265</v>
      </c>
      <c r="M23" s="26">
        <f t="shared" si="3"/>
        <v>100</v>
      </c>
      <c r="N23" s="28">
        <v>265</v>
      </c>
      <c r="O23" s="26">
        <f t="shared" si="4"/>
        <v>100</v>
      </c>
      <c r="P23" s="29">
        <v>265</v>
      </c>
      <c r="Q23" s="26">
        <f t="shared" si="5"/>
        <v>100</v>
      </c>
      <c r="R23" s="2"/>
      <c r="S23" s="2"/>
      <c r="T23" s="2"/>
      <c r="U23" s="2"/>
      <c r="V23" s="2"/>
      <c r="W23" s="2"/>
      <c r="X23" s="2"/>
      <c r="Y23" s="3"/>
      <c r="Z23" s="3"/>
    </row>
    <row r="24" spans="1:26" ht="19.5" customHeight="1" x14ac:dyDescent="0.25">
      <c r="A24" s="30">
        <v>14</v>
      </c>
      <c r="B24" s="23" t="str">
        <f>'[1]11'!B22</f>
        <v>Manisrenggo</v>
      </c>
      <c r="C24" s="24" t="str">
        <f>'[1]11'!C22</f>
        <v>Puskesmas Manisrenggo</v>
      </c>
      <c r="D24" s="25">
        <v>326</v>
      </c>
      <c r="E24" s="25">
        <v>326</v>
      </c>
      <c r="F24" s="26">
        <f t="shared" si="0"/>
        <v>100</v>
      </c>
      <c r="G24" s="25">
        <v>331</v>
      </c>
      <c r="H24" s="27">
        <v>286</v>
      </c>
      <c r="I24" s="26">
        <f t="shared" si="1"/>
        <v>86.404833836858003</v>
      </c>
      <c r="J24" s="25">
        <v>330</v>
      </c>
      <c r="K24" s="26">
        <f t="shared" si="2"/>
        <v>99.697885196374628</v>
      </c>
      <c r="L24" s="25">
        <v>331</v>
      </c>
      <c r="M24" s="26">
        <f t="shared" si="3"/>
        <v>100</v>
      </c>
      <c r="N24" s="28">
        <v>331</v>
      </c>
      <c r="O24" s="26">
        <f t="shared" si="4"/>
        <v>100</v>
      </c>
      <c r="P24" s="29">
        <v>331</v>
      </c>
      <c r="Q24" s="26">
        <f t="shared" si="5"/>
        <v>100</v>
      </c>
      <c r="R24" s="2"/>
      <c r="S24" s="2"/>
      <c r="T24" s="2"/>
      <c r="U24" s="2"/>
      <c r="V24" s="2"/>
      <c r="W24" s="2"/>
      <c r="X24" s="2"/>
      <c r="Y24" s="3"/>
      <c r="Z24" s="3"/>
    </row>
    <row r="25" spans="1:26" ht="19.5" customHeight="1" x14ac:dyDescent="0.25">
      <c r="A25" s="30">
        <v>15</v>
      </c>
      <c r="B25" s="23" t="str">
        <f>'[1]11'!B23</f>
        <v>Karangnongko</v>
      </c>
      <c r="C25" s="24" t="str">
        <f>'[1]11'!C23</f>
        <v>Puskesmas Karangnongko</v>
      </c>
      <c r="D25" s="25">
        <v>317</v>
      </c>
      <c r="E25" s="25">
        <v>317</v>
      </c>
      <c r="F25" s="26">
        <f t="shared" si="0"/>
        <v>100</v>
      </c>
      <c r="G25" s="25">
        <v>339</v>
      </c>
      <c r="H25" s="27">
        <v>306</v>
      </c>
      <c r="I25" s="26">
        <f t="shared" si="1"/>
        <v>90.265486725663706</v>
      </c>
      <c r="J25" s="25">
        <v>339</v>
      </c>
      <c r="K25" s="26">
        <f t="shared" si="2"/>
        <v>100</v>
      </c>
      <c r="L25" s="25">
        <v>339</v>
      </c>
      <c r="M25" s="26">
        <f t="shared" si="3"/>
        <v>100</v>
      </c>
      <c r="N25" s="28">
        <v>339</v>
      </c>
      <c r="O25" s="26">
        <f t="shared" si="4"/>
        <v>100</v>
      </c>
      <c r="P25" s="29">
        <v>339</v>
      </c>
      <c r="Q25" s="26">
        <f t="shared" si="5"/>
        <v>100</v>
      </c>
      <c r="R25" s="2"/>
      <c r="S25" s="2"/>
      <c r="T25" s="2"/>
      <c r="U25" s="2"/>
      <c r="V25" s="2"/>
      <c r="W25" s="2"/>
      <c r="X25" s="2"/>
      <c r="Y25" s="3"/>
      <c r="Z25" s="3"/>
    </row>
    <row r="26" spans="1:26" ht="19.5" customHeight="1" x14ac:dyDescent="0.25">
      <c r="A26" s="30">
        <v>16</v>
      </c>
      <c r="B26" s="23" t="str">
        <f>'[1]11'!B24</f>
        <v>Ngawen</v>
      </c>
      <c r="C26" s="24" t="str">
        <f>'[1]11'!C24</f>
        <v>Puskesmas Ngawen</v>
      </c>
      <c r="D26" s="25">
        <v>401</v>
      </c>
      <c r="E26" s="25">
        <v>401</v>
      </c>
      <c r="F26" s="26">
        <f t="shared" si="0"/>
        <v>100</v>
      </c>
      <c r="G26" s="25">
        <v>373</v>
      </c>
      <c r="H26" s="27">
        <v>384</v>
      </c>
      <c r="I26" s="26">
        <f t="shared" si="1"/>
        <v>102.94906166219839</v>
      </c>
      <c r="J26" s="25">
        <v>373</v>
      </c>
      <c r="K26" s="26">
        <f t="shared" si="2"/>
        <v>100</v>
      </c>
      <c r="L26" s="25">
        <v>373</v>
      </c>
      <c r="M26" s="26">
        <f t="shared" si="3"/>
        <v>100</v>
      </c>
      <c r="N26" s="28">
        <v>360</v>
      </c>
      <c r="O26" s="26">
        <f t="shared" si="4"/>
        <v>96.514745308310992</v>
      </c>
      <c r="P26" s="29">
        <v>373</v>
      </c>
      <c r="Q26" s="26">
        <f t="shared" si="5"/>
        <v>100</v>
      </c>
      <c r="R26" s="2"/>
      <c r="S26" s="2"/>
      <c r="T26" s="2"/>
      <c r="U26" s="2"/>
      <c r="V26" s="2"/>
      <c r="W26" s="2"/>
      <c r="X26" s="2"/>
      <c r="Y26" s="3"/>
      <c r="Z26" s="3"/>
    </row>
    <row r="27" spans="1:26" ht="19.5" customHeight="1" x14ac:dyDescent="0.25">
      <c r="A27" s="30">
        <v>17</v>
      </c>
      <c r="B27" s="23" t="str">
        <f>'[1]11'!B25</f>
        <v>Ceper</v>
      </c>
      <c r="C27" s="24" t="str">
        <f>'[1]11'!C25</f>
        <v>Puskesmas Ceper</v>
      </c>
      <c r="D27" s="25">
        <v>252</v>
      </c>
      <c r="E27" s="25">
        <v>252</v>
      </c>
      <c r="F27" s="26">
        <f t="shared" si="0"/>
        <v>100</v>
      </c>
      <c r="G27" s="25">
        <v>260</v>
      </c>
      <c r="H27" s="27">
        <v>249</v>
      </c>
      <c r="I27" s="26">
        <f t="shared" si="1"/>
        <v>95.769230769230774</v>
      </c>
      <c r="J27" s="25">
        <v>260</v>
      </c>
      <c r="K27" s="26">
        <f t="shared" si="2"/>
        <v>100</v>
      </c>
      <c r="L27" s="25">
        <v>260</v>
      </c>
      <c r="M27" s="26">
        <f t="shared" si="3"/>
        <v>100</v>
      </c>
      <c r="N27" s="28">
        <v>260</v>
      </c>
      <c r="O27" s="26">
        <f t="shared" si="4"/>
        <v>100</v>
      </c>
      <c r="P27" s="29">
        <v>260</v>
      </c>
      <c r="Q27" s="26">
        <f t="shared" si="5"/>
        <v>100</v>
      </c>
      <c r="R27" s="2"/>
      <c r="S27" s="2"/>
      <c r="T27" s="2"/>
      <c r="U27" s="2"/>
      <c r="V27" s="2"/>
      <c r="W27" s="2"/>
      <c r="X27" s="2"/>
      <c r="Y27" s="3"/>
      <c r="Z27" s="3"/>
    </row>
    <row r="28" spans="1:26" ht="19.5" customHeight="1" x14ac:dyDescent="0.25">
      <c r="A28" s="30">
        <v>18</v>
      </c>
      <c r="B28" s="23"/>
      <c r="C28" s="24" t="str">
        <f>'[1]11'!C26</f>
        <v>Puskesmas Jambukulon</v>
      </c>
      <c r="D28" s="25">
        <v>278</v>
      </c>
      <c r="E28" s="25">
        <v>278</v>
      </c>
      <c r="F28" s="26">
        <f t="shared" si="0"/>
        <v>100</v>
      </c>
      <c r="G28" s="25">
        <v>239</v>
      </c>
      <c r="H28" s="27">
        <v>272</v>
      </c>
      <c r="I28" s="26">
        <f t="shared" si="1"/>
        <v>113.80753138075315</v>
      </c>
      <c r="J28" s="25">
        <v>239</v>
      </c>
      <c r="K28" s="26">
        <f t="shared" si="2"/>
        <v>100</v>
      </c>
      <c r="L28" s="25">
        <v>239</v>
      </c>
      <c r="M28" s="26">
        <f t="shared" si="3"/>
        <v>100</v>
      </c>
      <c r="N28" s="28">
        <v>235</v>
      </c>
      <c r="O28" s="26">
        <f t="shared" si="4"/>
        <v>98.326359832635973</v>
      </c>
      <c r="P28" s="29">
        <v>239</v>
      </c>
      <c r="Q28" s="26">
        <f t="shared" si="5"/>
        <v>100</v>
      </c>
      <c r="R28" s="2"/>
      <c r="S28" s="2"/>
      <c r="T28" s="2"/>
      <c r="U28" s="2"/>
      <c r="V28" s="2"/>
      <c r="W28" s="2"/>
      <c r="X28" s="2"/>
      <c r="Y28" s="3"/>
      <c r="Z28" s="3"/>
    </row>
    <row r="29" spans="1:26" ht="19.5" customHeight="1" x14ac:dyDescent="0.25">
      <c r="A29" s="30">
        <v>19</v>
      </c>
      <c r="B29" s="23" t="str">
        <f>'[1]11'!B27</f>
        <v>Pedan</v>
      </c>
      <c r="C29" s="24" t="str">
        <f>'[1]11'!C27</f>
        <v>Puskesmas Pedan</v>
      </c>
      <c r="D29" s="25">
        <v>380</v>
      </c>
      <c r="E29" s="25">
        <v>380</v>
      </c>
      <c r="F29" s="26">
        <f t="shared" si="0"/>
        <v>100</v>
      </c>
      <c r="G29" s="25">
        <v>388</v>
      </c>
      <c r="H29" s="27">
        <v>374</v>
      </c>
      <c r="I29" s="26">
        <f t="shared" si="1"/>
        <v>96.391752577319593</v>
      </c>
      <c r="J29" s="25">
        <v>387</v>
      </c>
      <c r="K29" s="26">
        <f t="shared" si="2"/>
        <v>99.742268041237111</v>
      </c>
      <c r="L29" s="25">
        <v>388</v>
      </c>
      <c r="M29" s="26">
        <f t="shared" si="3"/>
        <v>100</v>
      </c>
      <c r="N29" s="28">
        <v>382</v>
      </c>
      <c r="O29" s="26">
        <f t="shared" si="4"/>
        <v>98.453608247422693</v>
      </c>
      <c r="P29" s="29">
        <v>388</v>
      </c>
      <c r="Q29" s="26">
        <f t="shared" si="5"/>
        <v>100</v>
      </c>
      <c r="R29" s="2"/>
      <c r="S29" s="2"/>
      <c r="T29" s="2"/>
      <c r="U29" s="2"/>
      <c r="V29" s="2"/>
      <c r="W29" s="2"/>
      <c r="X29" s="2"/>
      <c r="Y29" s="3"/>
      <c r="Z29" s="3"/>
    </row>
    <row r="30" spans="1:26" ht="19.5" customHeight="1" x14ac:dyDescent="0.25">
      <c r="A30" s="30">
        <v>20</v>
      </c>
      <c r="B30" s="23" t="str">
        <f>'[1]11'!B28</f>
        <v>Karangdowo</v>
      </c>
      <c r="C30" s="24" t="str">
        <f>'[1]11'!C28</f>
        <v>Puskesmas Karangdowo</v>
      </c>
      <c r="D30" s="25">
        <v>320</v>
      </c>
      <c r="E30" s="25">
        <v>320</v>
      </c>
      <c r="F30" s="26">
        <f t="shared" si="0"/>
        <v>100</v>
      </c>
      <c r="G30" s="25">
        <v>313</v>
      </c>
      <c r="H30" s="27">
        <v>292</v>
      </c>
      <c r="I30" s="26">
        <f t="shared" si="1"/>
        <v>93.290734824281145</v>
      </c>
      <c r="J30" s="25">
        <v>313</v>
      </c>
      <c r="K30" s="26">
        <f t="shared" si="2"/>
        <v>100</v>
      </c>
      <c r="L30" s="25">
        <v>313</v>
      </c>
      <c r="M30" s="26">
        <f t="shared" si="3"/>
        <v>100</v>
      </c>
      <c r="N30" s="28">
        <v>299</v>
      </c>
      <c r="O30" s="26">
        <f t="shared" si="4"/>
        <v>95.527156549520768</v>
      </c>
      <c r="P30" s="29">
        <v>313</v>
      </c>
      <c r="Q30" s="26">
        <f t="shared" si="5"/>
        <v>100</v>
      </c>
      <c r="R30" s="2"/>
      <c r="S30" s="2"/>
      <c r="T30" s="2"/>
      <c r="U30" s="2"/>
      <c r="V30" s="2"/>
      <c r="W30" s="2"/>
      <c r="X30" s="2"/>
      <c r="Y30" s="3"/>
      <c r="Z30" s="3"/>
    </row>
    <row r="31" spans="1:26" ht="19.5" customHeight="1" x14ac:dyDescent="0.25">
      <c r="A31" s="30">
        <v>21</v>
      </c>
      <c r="B31" s="23" t="str">
        <f>'[1]11'!B29</f>
        <v>Juwiring</v>
      </c>
      <c r="C31" s="24" t="str">
        <f>'[1]11'!C29</f>
        <v>Puskesmas Juwiring</v>
      </c>
      <c r="D31" s="25">
        <v>536</v>
      </c>
      <c r="E31" s="25">
        <v>536</v>
      </c>
      <c r="F31" s="26">
        <f t="shared" si="0"/>
        <v>100</v>
      </c>
      <c r="G31" s="25">
        <v>498</v>
      </c>
      <c r="H31" s="27">
        <v>502</v>
      </c>
      <c r="I31" s="26">
        <f t="shared" si="1"/>
        <v>100.80321285140563</v>
      </c>
      <c r="J31" s="25">
        <v>498</v>
      </c>
      <c r="K31" s="26">
        <f t="shared" si="2"/>
        <v>100</v>
      </c>
      <c r="L31" s="25">
        <v>498</v>
      </c>
      <c r="M31" s="26">
        <f t="shared" si="3"/>
        <v>100</v>
      </c>
      <c r="N31" s="28">
        <v>486</v>
      </c>
      <c r="O31" s="26">
        <f t="shared" si="4"/>
        <v>97.590361445783131</v>
      </c>
      <c r="P31" s="29">
        <v>498</v>
      </c>
      <c r="Q31" s="26">
        <f t="shared" si="5"/>
        <v>100</v>
      </c>
      <c r="R31" s="2"/>
      <c r="S31" s="2"/>
      <c r="T31" s="2"/>
      <c r="U31" s="2"/>
      <c r="V31" s="2"/>
      <c r="W31" s="2"/>
      <c r="X31" s="2"/>
      <c r="Y31" s="3"/>
      <c r="Z31" s="3"/>
    </row>
    <row r="32" spans="1:26" ht="19.5" customHeight="1" x14ac:dyDescent="0.25">
      <c r="A32" s="30">
        <v>22</v>
      </c>
      <c r="B32" s="23" t="str">
        <f>'[1]11'!B30</f>
        <v>Wonosari</v>
      </c>
      <c r="C32" s="24" t="str">
        <f>'[1]11'!C30</f>
        <v>Puskesmas Wonosari I</v>
      </c>
      <c r="D32" s="25">
        <v>219</v>
      </c>
      <c r="E32" s="25">
        <v>219</v>
      </c>
      <c r="F32" s="26">
        <f t="shared" si="0"/>
        <v>100</v>
      </c>
      <c r="G32" s="25">
        <v>230</v>
      </c>
      <c r="H32" s="27">
        <v>219</v>
      </c>
      <c r="I32" s="26">
        <f t="shared" si="1"/>
        <v>95.217391304347828</v>
      </c>
      <c r="J32" s="25">
        <v>230</v>
      </c>
      <c r="K32" s="26">
        <f t="shared" si="2"/>
        <v>100</v>
      </c>
      <c r="L32" s="25">
        <v>230</v>
      </c>
      <c r="M32" s="26">
        <f t="shared" si="3"/>
        <v>100</v>
      </c>
      <c r="N32" s="28">
        <v>228</v>
      </c>
      <c r="O32" s="26">
        <f t="shared" si="4"/>
        <v>99.130434782608702</v>
      </c>
      <c r="P32" s="29">
        <v>229</v>
      </c>
      <c r="Q32" s="26">
        <f t="shared" si="5"/>
        <v>99.565217391304344</v>
      </c>
      <c r="R32" s="2"/>
      <c r="S32" s="2"/>
      <c r="T32" s="2"/>
      <c r="U32" s="2"/>
      <c r="V32" s="2"/>
      <c r="W32" s="2"/>
      <c r="X32" s="2"/>
      <c r="Y32" s="3"/>
      <c r="Z32" s="3"/>
    </row>
    <row r="33" spans="1:26" ht="19.5" customHeight="1" x14ac:dyDescent="0.25">
      <c r="A33" s="30">
        <v>9</v>
      </c>
      <c r="B33" s="23"/>
      <c r="C33" s="24" t="str">
        <f>'[1]11'!C31</f>
        <v>Puskesmas Wonosari II</v>
      </c>
      <c r="D33" s="25">
        <v>316</v>
      </c>
      <c r="E33" s="25">
        <v>316</v>
      </c>
      <c r="F33" s="26">
        <f t="shared" si="0"/>
        <v>100</v>
      </c>
      <c r="G33" s="25">
        <v>309</v>
      </c>
      <c r="H33" s="27">
        <v>300</v>
      </c>
      <c r="I33" s="26">
        <f t="shared" si="1"/>
        <v>97.087378640776706</v>
      </c>
      <c r="J33" s="25">
        <v>309</v>
      </c>
      <c r="K33" s="26">
        <f t="shared" si="2"/>
        <v>100</v>
      </c>
      <c r="L33" s="25">
        <v>309</v>
      </c>
      <c r="M33" s="26">
        <f t="shared" si="3"/>
        <v>100</v>
      </c>
      <c r="N33" s="28">
        <v>305</v>
      </c>
      <c r="O33" s="26">
        <f t="shared" si="4"/>
        <v>98.70550161812298</v>
      </c>
      <c r="P33" s="29">
        <v>309</v>
      </c>
      <c r="Q33" s="26">
        <f t="shared" si="5"/>
        <v>100</v>
      </c>
      <c r="R33" s="2"/>
      <c r="S33" s="2"/>
      <c r="T33" s="2"/>
      <c r="U33" s="2"/>
      <c r="V33" s="2"/>
      <c r="W33" s="2"/>
      <c r="X33" s="2"/>
      <c r="Y33" s="3"/>
      <c r="Z33" s="3"/>
    </row>
    <row r="34" spans="1:26" ht="19.5" customHeight="1" x14ac:dyDescent="0.25">
      <c r="A34" s="30">
        <v>10</v>
      </c>
      <c r="B34" s="23" t="str">
        <f>'[1]11'!B32</f>
        <v>Delanggu</v>
      </c>
      <c r="C34" s="24" t="str">
        <f>'[1]11'!C32</f>
        <v>Puskesmas Delanggu</v>
      </c>
      <c r="D34" s="25">
        <v>329</v>
      </c>
      <c r="E34" s="25">
        <v>329</v>
      </c>
      <c r="F34" s="26">
        <f t="shared" si="0"/>
        <v>100</v>
      </c>
      <c r="G34" s="25">
        <v>326</v>
      </c>
      <c r="H34" s="27">
        <v>312</v>
      </c>
      <c r="I34" s="26">
        <f t="shared" si="1"/>
        <v>95.705521472392647</v>
      </c>
      <c r="J34" s="25">
        <v>326</v>
      </c>
      <c r="K34" s="26">
        <f t="shared" si="2"/>
        <v>100</v>
      </c>
      <c r="L34" s="25">
        <v>326</v>
      </c>
      <c r="M34" s="26">
        <f t="shared" si="3"/>
        <v>100</v>
      </c>
      <c r="N34" s="28">
        <v>305</v>
      </c>
      <c r="O34" s="26">
        <f t="shared" si="4"/>
        <v>93.558282208588963</v>
      </c>
      <c r="P34" s="29">
        <v>326</v>
      </c>
      <c r="Q34" s="26">
        <f t="shared" si="5"/>
        <v>100</v>
      </c>
      <c r="R34" s="2"/>
      <c r="S34" s="2"/>
      <c r="T34" s="2"/>
      <c r="U34" s="2"/>
      <c r="V34" s="2"/>
      <c r="W34" s="2"/>
      <c r="X34" s="2"/>
      <c r="Y34" s="3"/>
      <c r="Z34" s="3"/>
    </row>
    <row r="35" spans="1:26" ht="19.5" customHeight="1" x14ac:dyDescent="0.25">
      <c r="A35" s="30">
        <v>11</v>
      </c>
      <c r="B35" s="23" t="str">
        <f>'[1]11'!B33</f>
        <v>Polanharjo</v>
      </c>
      <c r="C35" s="24" t="str">
        <f>'[1]11'!C33</f>
        <v>Puskesmas Polanharjo</v>
      </c>
      <c r="D35" s="25">
        <v>312</v>
      </c>
      <c r="E35" s="25">
        <v>312</v>
      </c>
      <c r="F35" s="26">
        <f t="shared" si="0"/>
        <v>100</v>
      </c>
      <c r="G35" s="25">
        <v>318</v>
      </c>
      <c r="H35" s="27">
        <v>283</v>
      </c>
      <c r="I35" s="26">
        <f t="shared" si="1"/>
        <v>88.993710691823907</v>
      </c>
      <c r="J35" s="25">
        <v>317</v>
      </c>
      <c r="K35" s="26">
        <f t="shared" si="2"/>
        <v>99.685534591194966</v>
      </c>
      <c r="L35" s="25">
        <v>318</v>
      </c>
      <c r="M35" s="26">
        <f t="shared" si="3"/>
        <v>100</v>
      </c>
      <c r="N35" s="28">
        <v>309</v>
      </c>
      <c r="O35" s="26">
        <f t="shared" si="4"/>
        <v>97.169811320754718</v>
      </c>
      <c r="P35" s="29">
        <v>318</v>
      </c>
      <c r="Q35" s="26">
        <f t="shared" si="5"/>
        <v>100</v>
      </c>
      <c r="R35" s="2"/>
      <c r="S35" s="2"/>
      <c r="T35" s="2"/>
      <c r="U35" s="2"/>
      <c r="V35" s="2"/>
      <c r="W35" s="2"/>
      <c r="X35" s="2"/>
      <c r="Y35" s="3"/>
      <c r="Z35" s="3"/>
    </row>
    <row r="36" spans="1:26" ht="19.5" customHeight="1" x14ac:dyDescent="0.25">
      <c r="A36" s="30">
        <v>12</v>
      </c>
      <c r="B36" s="23" t="str">
        <f>'[1]11'!B34</f>
        <v>Karanganom</v>
      </c>
      <c r="C36" s="24" t="str">
        <f>'[1]11'!C34</f>
        <v>Puskesmas Karanganom</v>
      </c>
      <c r="D36" s="25">
        <v>408</v>
      </c>
      <c r="E36" s="25">
        <v>408</v>
      </c>
      <c r="F36" s="26">
        <f t="shared" si="0"/>
        <v>100</v>
      </c>
      <c r="G36" s="25">
        <v>401</v>
      </c>
      <c r="H36" s="27">
        <v>376</v>
      </c>
      <c r="I36" s="26">
        <f t="shared" si="1"/>
        <v>93.765586034912715</v>
      </c>
      <c r="J36" s="25">
        <v>401</v>
      </c>
      <c r="K36" s="26">
        <f t="shared" si="2"/>
        <v>100</v>
      </c>
      <c r="L36" s="25">
        <v>401</v>
      </c>
      <c r="M36" s="26">
        <f t="shared" si="3"/>
        <v>100</v>
      </c>
      <c r="N36" s="28">
        <v>387</v>
      </c>
      <c r="O36" s="26">
        <f t="shared" si="4"/>
        <v>96.508728179551113</v>
      </c>
      <c r="P36" s="29">
        <v>401</v>
      </c>
      <c r="Q36" s="26">
        <f t="shared" si="5"/>
        <v>100</v>
      </c>
      <c r="R36" s="2"/>
      <c r="S36" s="2"/>
      <c r="T36" s="2"/>
      <c r="U36" s="2"/>
      <c r="V36" s="2"/>
      <c r="W36" s="2"/>
      <c r="X36" s="2"/>
      <c r="Y36" s="3"/>
      <c r="Z36" s="3"/>
    </row>
    <row r="37" spans="1:26" ht="19.5" customHeight="1" x14ac:dyDescent="0.25">
      <c r="A37" s="30">
        <v>13</v>
      </c>
      <c r="B37" s="23" t="str">
        <f>'[1]11'!B35</f>
        <v>Tulung</v>
      </c>
      <c r="C37" s="24" t="str">
        <f>'[1]11'!C35</f>
        <v>Puskesmas Majegan</v>
      </c>
      <c r="D37" s="25">
        <v>200</v>
      </c>
      <c r="E37" s="25">
        <v>200</v>
      </c>
      <c r="F37" s="26">
        <f t="shared" si="0"/>
        <v>100</v>
      </c>
      <c r="G37" s="25">
        <v>216</v>
      </c>
      <c r="H37" s="27">
        <v>197</v>
      </c>
      <c r="I37" s="26">
        <f t="shared" si="1"/>
        <v>91.203703703703709</v>
      </c>
      <c r="J37" s="25">
        <v>216</v>
      </c>
      <c r="K37" s="26">
        <f t="shared" si="2"/>
        <v>100</v>
      </c>
      <c r="L37" s="25">
        <v>216</v>
      </c>
      <c r="M37" s="26">
        <f t="shared" si="3"/>
        <v>100</v>
      </c>
      <c r="N37" s="28">
        <v>212</v>
      </c>
      <c r="O37" s="26">
        <f t="shared" si="4"/>
        <v>98.148148148148152</v>
      </c>
      <c r="P37" s="29">
        <v>216</v>
      </c>
      <c r="Q37" s="26">
        <f t="shared" si="5"/>
        <v>100</v>
      </c>
      <c r="R37" s="2"/>
      <c r="S37" s="2"/>
      <c r="T37" s="2"/>
      <c r="U37" s="2"/>
      <c r="V37" s="2"/>
      <c r="W37" s="2"/>
      <c r="X37" s="2"/>
      <c r="Y37" s="3"/>
      <c r="Z37" s="3"/>
    </row>
    <row r="38" spans="1:26" ht="19.5" customHeight="1" x14ac:dyDescent="0.25">
      <c r="A38" s="30">
        <v>14</v>
      </c>
      <c r="B38" s="23"/>
      <c r="C38" s="24" t="str">
        <f>'[1]11'!C36</f>
        <v>Puskesmas Tulung</v>
      </c>
      <c r="D38" s="25">
        <v>252</v>
      </c>
      <c r="E38" s="25">
        <v>252</v>
      </c>
      <c r="F38" s="26">
        <f t="shared" si="0"/>
        <v>100</v>
      </c>
      <c r="G38" s="25">
        <v>247</v>
      </c>
      <c r="H38" s="27">
        <v>227</v>
      </c>
      <c r="I38" s="26">
        <f t="shared" si="1"/>
        <v>91.902834008097173</v>
      </c>
      <c r="J38" s="25">
        <v>246</v>
      </c>
      <c r="K38" s="26">
        <f t="shared" si="2"/>
        <v>99.595141700404852</v>
      </c>
      <c r="L38" s="25">
        <v>247</v>
      </c>
      <c r="M38" s="26">
        <f t="shared" si="3"/>
        <v>100</v>
      </c>
      <c r="N38" s="28">
        <v>240</v>
      </c>
      <c r="O38" s="26">
        <f t="shared" si="4"/>
        <v>97.165991902834008</v>
      </c>
      <c r="P38" s="29">
        <v>246</v>
      </c>
      <c r="Q38" s="26">
        <f t="shared" si="5"/>
        <v>99.595141700404852</v>
      </c>
      <c r="R38" s="2"/>
      <c r="S38" s="2"/>
      <c r="T38" s="2"/>
      <c r="U38" s="2"/>
      <c r="V38" s="2"/>
      <c r="W38" s="2"/>
      <c r="X38" s="2"/>
      <c r="Y38" s="3"/>
      <c r="Z38" s="3"/>
    </row>
    <row r="39" spans="1:26" ht="19.5" customHeight="1" x14ac:dyDescent="0.25">
      <c r="A39" s="30">
        <v>15</v>
      </c>
      <c r="B39" s="23" t="str">
        <f>'[1]11'!B37</f>
        <v>Jatinom</v>
      </c>
      <c r="C39" s="24" t="str">
        <f>'[1]11'!C37</f>
        <v>Puskesmas Jatinom</v>
      </c>
      <c r="D39" s="25">
        <v>259</v>
      </c>
      <c r="E39" s="25">
        <v>259</v>
      </c>
      <c r="F39" s="26">
        <f t="shared" si="0"/>
        <v>100</v>
      </c>
      <c r="G39" s="25">
        <v>259</v>
      </c>
      <c r="H39" s="27">
        <v>244</v>
      </c>
      <c r="I39" s="26">
        <f t="shared" si="1"/>
        <v>94.208494208494216</v>
      </c>
      <c r="J39" s="25">
        <v>259</v>
      </c>
      <c r="K39" s="26">
        <f t="shared" si="2"/>
        <v>100</v>
      </c>
      <c r="L39" s="25">
        <v>258</v>
      </c>
      <c r="M39" s="26">
        <f t="shared" si="3"/>
        <v>99.613899613899619</v>
      </c>
      <c r="N39" s="28">
        <v>258</v>
      </c>
      <c r="O39" s="26">
        <f t="shared" si="4"/>
        <v>99.613899613899619</v>
      </c>
      <c r="P39" s="29">
        <v>258</v>
      </c>
      <c r="Q39" s="26">
        <f t="shared" si="5"/>
        <v>99.613899613899619</v>
      </c>
      <c r="R39" s="2"/>
      <c r="S39" s="2"/>
      <c r="T39" s="2"/>
      <c r="U39" s="2"/>
      <c r="V39" s="2"/>
      <c r="W39" s="2"/>
      <c r="X39" s="2"/>
      <c r="Y39" s="3"/>
      <c r="Z39" s="3"/>
    </row>
    <row r="40" spans="1:26" ht="19.5" customHeight="1" x14ac:dyDescent="0.25">
      <c r="A40" s="30">
        <v>16</v>
      </c>
      <c r="B40" s="23"/>
      <c r="C40" s="24" t="str">
        <f>'[1]11'!C38</f>
        <v>Puskesmas Kayumas</v>
      </c>
      <c r="D40" s="25">
        <v>359</v>
      </c>
      <c r="E40" s="25">
        <v>359</v>
      </c>
      <c r="F40" s="26">
        <f t="shared" si="0"/>
        <v>100</v>
      </c>
      <c r="G40" s="25">
        <v>305</v>
      </c>
      <c r="H40" s="27">
        <v>326</v>
      </c>
      <c r="I40" s="26">
        <f t="shared" si="1"/>
        <v>106.88524590163935</v>
      </c>
      <c r="J40" s="25">
        <v>305</v>
      </c>
      <c r="K40" s="26">
        <f t="shared" si="2"/>
        <v>100</v>
      </c>
      <c r="L40" s="25">
        <v>304</v>
      </c>
      <c r="M40" s="26">
        <f t="shared" si="3"/>
        <v>99.672131147540995</v>
      </c>
      <c r="N40" s="28">
        <v>297</v>
      </c>
      <c r="O40" s="26">
        <f t="shared" si="4"/>
        <v>97.377049180327873</v>
      </c>
      <c r="P40" s="29">
        <v>304</v>
      </c>
      <c r="Q40" s="26">
        <f t="shared" si="5"/>
        <v>99.672131147540995</v>
      </c>
      <c r="R40" s="2"/>
      <c r="S40" s="2"/>
      <c r="T40" s="2"/>
      <c r="U40" s="2"/>
      <c r="V40" s="2"/>
      <c r="W40" s="2"/>
      <c r="X40" s="2"/>
      <c r="Y40" s="3"/>
      <c r="Z40" s="3"/>
    </row>
    <row r="41" spans="1:26" ht="19.5" customHeight="1" x14ac:dyDescent="0.25">
      <c r="A41" s="30">
        <v>17</v>
      </c>
      <c r="B41" s="23" t="str">
        <f>'[1]11'!B39</f>
        <v>Kemalang</v>
      </c>
      <c r="C41" s="24" t="str">
        <f>'[1]11'!C39</f>
        <v>Puskesmas Kemalang</v>
      </c>
      <c r="D41" s="25">
        <v>393</v>
      </c>
      <c r="E41" s="25">
        <v>393</v>
      </c>
      <c r="F41" s="26">
        <f t="shared" si="0"/>
        <v>100</v>
      </c>
      <c r="G41" s="25">
        <v>382</v>
      </c>
      <c r="H41" s="27">
        <v>378</v>
      </c>
      <c r="I41" s="26">
        <f t="shared" si="1"/>
        <v>98.952879581151834</v>
      </c>
      <c r="J41" s="25">
        <v>382</v>
      </c>
      <c r="K41" s="26">
        <f t="shared" si="2"/>
        <v>100</v>
      </c>
      <c r="L41" s="25">
        <v>382</v>
      </c>
      <c r="M41" s="26">
        <f t="shared" si="3"/>
        <v>100</v>
      </c>
      <c r="N41" s="28">
        <v>378</v>
      </c>
      <c r="O41" s="26">
        <f t="shared" si="4"/>
        <v>98.952879581151834</v>
      </c>
      <c r="P41" s="29">
        <v>382</v>
      </c>
      <c r="Q41" s="26">
        <f t="shared" si="5"/>
        <v>100</v>
      </c>
      <c r="R41" s="2"/>
      <c r="S41" s="2"/>
      <c r="T41" s="2"/>
      <c r="U41" s="2"/>
      <c r="V41" s="2"/>
      <c r="W41" s="2"/>
      <c r="X41" s="2"/>
      <c r="Y41" s="3"/>
      <c r="Z41" s="3"/>
    </row>
    <row r="42" spans="1:26" ht="19.5" customHeight="1" x14ac:dyDescent="0.25">
      <c r="A42" s="30">
        <v>18</v>
      </c>
      <c r="B42" s="23" t="str">
        <f>'[1]11'!B40</f>
        <v xml:space="preserve">Klaten Selatan </v>
      </c>
      <c r="C42" s="24" t="str">
        <f>'[1]11'!C40</f>
        <v>Puskesmas Klaten Selatan</v>
      </c>
      <c r="D42" s="25">
        <v>384</v>
      </c>
      <c r="E42" s="25">
        <v>384</v>
      </c>
      <c r="F42" s="26">
        <f t="shared" si="0"/>
        <v>100</v>
      </c>
      <c r="G42" s="25">
        <v>364</v>
      </c>
      <c r="H42" s="27">
        <v>365</v>
      </c>
      <c r="I42" s="26">
        <f t="shared" si="1"/>
        <v>100.27472527472527</v>
      </c>
      <c r="J42" s="25">
        <v>363</v>
      </c>
      <c r="K42" s="26">
        <f t="shared" si="2"/>
        <v>99.72527472527473</v>
      </c>
      <c r="L42" s="25">
        <v>364</v>
      </c>
      <c r="M42" s="26">
        <f t="shared" si="3"/>
        <v>100</v>
      </c>
      <c r="N42" s="28">
        <v>364</v>
      </c>
      <c r="O42" s="26">
        <f t="shared" si="4"/>
        <v>100</v>
      </c>
      <c r="P42" s="29">
        <v>364</v>
      </c>
      <c r="Q42" s="26">
        <f t="shared" si="5"/>
        <v>100</v>
      </c>
      <c r="R42" s="2"/>
      <c r="S42" s="2"/>
      <c r="T42" s="2"/>
      <c r="U42" s="2"/>
      <c r="V42" s="2"/>
      <c r="W42" s="2"/>
      <c r="X42" s="2"/>
      <c r="Y42" s="3"/>
      <c r="Z42" s="3"/>
    </row>
    <row r="43" spans="1:26" ht="19.5" customHeight="1" x14ac:dyDescent="0.25">
      <c r="A43" s="30">
        <v>19</v>
      </c>
      <c r="B43" s="23" t="str">
        <f>'[1]11'!B41</f>
        <v>Klaten Tengah</v>
      </c>
      <c r="C43" s="24" t="str">
        <f>'[1]11'!C41</f>
        <v>Puskesmas Klaten Tengah</v>
      </c>
      <c r="D43" s="25">
        <v>277</v>
      </c>
      <c r="E43" s="25">
        <v>277</v>
      </c>
      <c r="F43" s="26">
        <f t="shared" si="0"/>
        <v>100</v>
      </c>
      <c r="G43" s="25">
        <v>256</v>
      </c>
      <c r="H43" s="27">
        <v>259</v>
      </c>
      <c r="I43" s="26">
        <f t="shared" si="1"/>
        <v>101.171875</v>
      </c>
      <c r="J43" s="25">
        <v>255</v>
      </c>
      <c r="K43" s="26">
        <f t="shared" si="2"/>
        <v>99.609375</v>
      </c>
      <c r="L43" s="25">
        <v>256</v>
      </c>
      <c r="M43" s="26">
        <f t="shared" si="3"/>
        <v>100</v>
      </c>
      <c r="N43" s="28">
        <v>254</v>
      </c>
      <c r="O43" s="26">
        <f t="shared" si="4"/>
        <v>99.21875</v>
      </c>
      <c r="P43" s="29">
        <v>256</v>
      </c>
      <c r="Q43" s="26">
        <f t="shared" si="5"/>
        <v>100</v>
      </c>
      <c r="R43" s="2"/>
      <c r="S43" s="2"/>
      <c r="T43" s="2"/>
      <c r="U43" s="2"/>
      <c r="V43" s="2"/>
      <c r="W43" s="2"/>
      <c r="X43" s="2"/>
      <c r="Y43" s="3"/>
      <c r="Z43" s="3"/>
    </row>
    <row r="44" spans="1:26" ht="19.5" customHeight="1" x14ac:dyDescent="0.25">
      <c r="A44" s="30">
        <v>20</v>
      </c>
      <c r="B44" s="23" t="str">
        <f>'[1]11'!B42</f>
        <v>Klaten Utara</v>
      </c>
      <c r="C44" s="24" t="str">
        <f>'[1]11'!C42</f>
        <v>Puskesmas Klaten Utara</v>
      </c>
      <c r="D44" s="25">
        <v>379</v>
      </c>
      <c r="E44" s="25">
        <v>379</v>
      </c>
      <c r="F44" s="26">
        <f t="shared" si="0"/>
        <v>100</v>
      </c>
      <c r="G44" s="25">
        <v>333</v>
      </c>
      <c r="H44" s="27">
        <v>339</v>
      </c>
      <c r="I44" s="26">
        <f t="shared" si="1"/>
        <v>101.8018018018018</v>
      </c>
      <c r="J44" s="25">
        <v>333</v>
      </c>
      <c r="K44" s="26">
        <f t="shared" si="2"/>
        <v>100</v>
      </c>
      <c r="L44" s="25">
        <v>333</v>
      </c>
      <c r="M44" s="26">
        <f t="shared" si="3"/>
        <v>100</v>
      </c>
      <c r="N44" s="28">
        <v>313</v>
      </c>
      <c r="O44" s="26">
        <f t="shared" si="4"/>
        <v>93.993993993993996</v>
      </c>
      <c r="P44" s="29">
        <v>333</v>
      </c>
      <c r="Q44" s="26">
        <f t="shared" si="5"/>
        <v>100</v>
      </c>
      <c r="R44" s="2"/>
      <c r="S44" s="2"/>
      <c r="T44" s="2"/>
      <c r="U44" s="2"/>
      <c r="V44" s="2"/>
      <c r="W44" s="2"/>
      <c r="X44" s="2"/>
      <c r="Y44" s="3"/>
      <c r="Z44" s="3"/>
    </row>
    <row r="45" spans="1:26" ht="19.5" customHeight="1" x14ac:dyDescent="0.25">
      <c r="A45" s="31"/>
      <c r="B45" s="32"/>
      <c r="C45" s="32"/>
      <c r="D45" s="25"/>
      <c r="E45" s="25"/>
      <c r="F45" s="26"/>
      <c r="G45" s="25"/>
      <c r="H45" s="26"/>
      <c r="I45" s="26"/>
      <c r="J45" s="25"/>
      <c r="K45" s="26"/>
      <c r="L45" s="25"/>
      <c r="M45" s="26"/>
      <c r="N45" s="25"/>
      <c r="O45" s="33"/>
      <c r="P45" s="25"/>
      <c r="Q45" s="33"/>
      <c r="R45" s="2"/>
      <c r="S45" s="2"/>
      <c r="T45" s="2"/>
      <c r="U45" s="2"/>
      <c r="V45" s="2"/>
      <c r="W45" s="2"/>
      <c r="X45" s="2"/>
      <c r="Y45" s="3"/>
      <c r="Z45" s="3"/>
    </row>
    <row r="46" spans="1:26" ht="19.5" customHeight="1" thickBot="1" x14ac:dyDescent="0.3">
      <c r="A46" s="34" t="s">
        <v>16</v>
      </c>
      <c r="B46" s="35"/>
      <c r="C46" s="36"/>
      <c r="D46" s="37">
        <f>SUM(D11:D45)</f>
        <v>10759</v>
      </c>
      <c r="E46" s="37">
        <f>SUM(E11:E45)</f>
        <v>10759</v>
      </c>
      <c r="F46" s="38">
        <f>E46/D46*100</f>
        <v>100</v>
      </c>
      <c r="G46" s="37">
        <f>SUM(G11:G45)</f>
        <v>10321</v>
      </c>
      <c r="H46" s="37">
        <f>SUM(H11:H45)</f>
        <v>10100</v>
      </c>
      <c r="I46" s="38">
        <f>H46/G46*100</f>
        <v>97.858734618738495</v>
      </c>
      <c r="J46" s="37">
        <f>SUM(J11:J45)</f>
        <v>10312</v>
      </c>
      <c r="K46" s="38">
        <f>J46/G46*100</f>
        <v>99.912799147369441</v>
      </c>
      <c r="L46" s="37">
        <f>SUM(L11:L45)</f>
        <v>10318</v>
      </c>
      <c r="M46" s="38">
        <f>L46/G46*100</f>
        <v>99.970933049123147</v>
      </c>
      <c r="N46" s="37">
        <f>SUM(N11:N45)</f>
        <v>10067</v>
      </c>
      <c r="O46" s="38">
        <f>N46/G46*100</f>
        <v>97.538998159093111</v>
      </c>
      <c r="P46" s="37">
        <f>SUM(P11:P45)</f>
        <v>10315</v>
      </c>
      <c r="Q46" s="38">
        <f>P46/G46*100</f>
        <v>99.941866098246294</v>
      </c>
      <c r="R46" s="2"/>
      <c r="S46" s="2"/>
      <c r="T46" s="2"/>
      <c r="U46" s="2"/>
      <c r="V46" s="2"/>
      <c r="W46" s="2"/>
      <c r="X46" s="2"/>
      <c r="Y46" s="3"/>
      <c r="Z46" s="3"/>
    </row>
    <row r="47" spans="1:26" ht="15.75" customHeigh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2"/>
      <c r="S47" s="2"/>
      <c r="T47" s="2"/>
      <c r="U47" s="2"/>
      <c r="V47" s="2"/>
      <c r="W47" s="2"/>
      <c r="X47" s="2"/>
      <c r="Y47" s="3"/>
      <c r="Z47" s="3"/>
    </row>
    <row r="48" spans="1:26" ht="15.75" customHeight="1" x14ac:dyDescent="0.25">
      <c r="A48" s="2" t="s">
        <v>17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3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</sheetData>
  <mergeCells count="16">
    <mergeCell ref="G8:G9"/>
    <mergeCell ref="H8:I8"/>
    <mergeCell ref="J8:K8"/>
    <mergeCell ref="L8:M8"/>
    <mergeCell ref="N8:O8"/>
    <mergeCell ref="P8:Q8"/>
    <mergeCell ref="A3:Q3"/>
    <mergeCell ref="A4:Q4"/>
    <mergeCell ref="A5:Q5"/>
    <mergeCell ref="A7:A9"/>
    <mergeCell ref="B7:B9"/>
    <mergeCell ref="C7:C9"/>
    <mergeCell ref="D7:F7"/>
    <mergeCell ref="G7:Q7"/>
    <mergeCell ref="D8:D9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2026-07-29T01:55:54Z</dcterms:created>
  <dcterms:modified xsi:type="dcterms:W3CDTF">2026-07-29T01:56:34Z</dcterms:modified>
</cp:coreProperties>
</file>