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perasi dan Pelestarian (OP)\LAPORAN TANAMAN, DEBIT, CURAH HUJAN\Laporan Curah Hujan Tahun 2025\"/>
    </mc:Choice>
  </mc:AlternateContent>
  <xr:revisionPtr revIDLastSave="0" documentId="13_ncr:1_{C4C9EB57-B5DA-4693-B591-2AE142806895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Sheet1!$A$1:$AP$49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L49" i="1" l="1"/>
  <c r="AM37" i="1"/>
  <c r="AL37" i="1"/>
  <c r="AP36" i="1" l="1"/>
  <c r="AP37" i="1"/>
  <c r="AO36" i="1"/>
  <c r="AO37" i="1"/>
  <c r="AN36" i="1"/>
  <c r="AN37" i="1"/>
  <c r="AM36" i="1"/>
  <c r="AL36" i="1"/>
  <c r="AP6" i="1" l="1"/>
  <c r="AP7" i="1"/>
  <c r="AP8" i="1"/>
  <c r="AP9" i="1"/>
  <c r="AP10" i="1"/>
  <c r="AP11" i="1"/>
  <c r="AP12" i="1"/>
  <c r="AP13" i="1"/>
  <c r="AP14" i="1"/>
  <c r="AP15" i="1"/>
  <c r="AP16" i="1"/>
  <c r="AP17" i="1"/>
  <c r="AP18" i="1"/>
  <c r="AP19" i="1"/>
  <c r="AP20" i="1"/>
  <c r="AP21" i="1"/>
  <c r="AP22" i="1"/>
  <c r="AP23" i="1"/>
  <c r="AP24" i="1"/>
  <c r="AP25" i="1"/>
  <c r="AP26" i="1"/>
  <c r="AP27" i="1"/>
  <c r="AP28" i="1"/>
  <c r="AP29" i="1"/>
  <c r="AP30" i="1"/>
  <c r="AP31" i="1"/>
  <c r="AP32" i="1"/>
  <c r="AP33" i="1"/>
  <c r="AP34" i="1"/>
  <c r="AP35" i="1"/>
  <c r="AP38" i="1"/>
  <c r="AP39" i="1"/>
  <c r="AP40" i="1"/>
  <c r="AP41" i="1"/>
  <c r="AP42" i="1"/>
  <c r="AP43" i="1"/>
  <c r="AP44" i="1"/>
  <c r="AP45" i="1"/>
  <c r="AP46" i="1"/>
  <c r="AP47" i="1"/>
  <c r="AP48" i="1"/>
  <c r="AP5" i="1"/>
  <c r="AO6" i="1"/>
  <c r="AO7" i="1"/>
  <c r="AO8" i="1"/>
  <c r="AO9" i="1"/>
  <c r="AO10" i="1"/>
  <c r="AO11" i="1"/>
  <c r="AO12" i="1"/>
  <c r="AO13" i="1"/>
  <c r="AO14" i="1"/>
  <c r="AO15" i="1"/>
  <c r="AO16" i="1"/>
  <c r="AO17" i="1"/>
  <c r="AO18" i="1"/>
  <c r="AO19" i="1"/>
  <c r="AO20" i="1"/>
  <c r="AO21" i="1"/>
  <c r="AO22" i="1"/>
  <c r="AO23" i="1"/>
  <c r="AO24" i="1"/>
  <c r="AO25" i="1"/>
  <c r="AO26" i="1"/>
  <c r="AO27" i="1"/>
  <c r="AO28" i="1"/>
  <c r="AO29" i="1"/>
  <c r="AO30" i="1"/>
  <c r="AO31" i="1"/>
  <c r="AO32" i="1"/>
  <c r="AO33" i="1"/>
  <c r="AO34" i="1"/>
  <c r="AO35" i="1"/>
  <c r="AO38" i="1"/>
  <c r="AO39" i="1"/>
  <c r="AO40" i="1"/>
  <c r="AO41" i="1"/>
  <c r="AO42" i="1"/>
  <c r="AO43" i="1"/>
  <c r="AO44" i="1"/>
  <c r="AO45" i="1"/>
  <c r="AO46" i="1"/>
  <c r="AO47" i="1"/>
  <c r="AO48" i="1"/>
  <c r="AO5" i="1"/>
  <c r="AM6" i="1"/>
  <c r="AM7" i="1"/>
  <c r="AM8" i="1"/>
  <c r="AM9" i="1"/>
  <c r="AM10" i="1"/>
  <c r="AM11" i="1"/>
  <c r="AM12" i="1"/>
  <c r="AM13" i="1"/>
  <c r="AM14" i="1"/>
  <c r="AM15" i="1"/>
  <c r="AM16" i="1"/>
  <c r="AM17" i="1"/>
  <c r="AM18" i="1"/>
  <c r="AM19" i="1"/>
  <c r="AM20" i="1"/>
  <c r="AM21" i="1"/>
  <c r="AM22" i="1"/>
  <c r="AM23" i="1"/>
  <c r="AM24" i="1"/>
  <c r="AM25" i="1"/>
  <c r="AM26" i="1"/>
  <c r="AM27" i="1"/>
  <c r="AM28" i="1"/>
  <c r="AM29" i="1"/>
  <c r="AM30" i="1"/>
  <c r="AM31" i="1"/>
  <c r="AM32" i="1"/>
  <c r="AM33" i="1"/>
  <c r="AM34" i="1"/>
  <c r="AM35" i="1"/>
  <c r="AM38" i="1"/>
  <c r="AM39" i="1"/>
  <c r="AM40" i="1"/>
  <c r="AM41" i="1"/>
  <c r="AM42" i="1"/>
  <c r="AM43" i="1"/>
  <c r="AM44" i="1"/>
  <c r="AM45" i="1"/>
  <c r="AM46" i="1"/>
  <c r="AM47" i="1"/>
  <c r="AM48" i="1"/>
  <c r="AM5" i="1"/>
  <c r="AL6" i="1"/>
  <c r="AL7" i="1"/>
  <c r="AL8" i="1"/>
  <c r="AL9" i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AL32" i="1"/>
  <c r="AL33" i="1"/>
  <c r="AL34" i="1"/>
  <c r="AL35" i="1"/>
  <c r="AL38" i="1"/>
  <c r="AL39" i="1"/>
  <c r="AL40" i="1"/>
  <c r="AL41" i="1"/>
  <c r="AL42" i="1"/>
  <c r="AL43" i="1"/>
  <c r="AL44" i="1"/>
  <c r="AL45" i="1"/>
  <c r="AL46" i="1"/>
  <c r="AL47" i="1"/>
  <c r="AL48" i="1"/>
  <c r="AL5" i="1"/>
  <c r="AN13" i="1" l="1"/>
  <c r="AN5" i="1" l="1"/>
  <c r="AN6" i="1" l="1"/>
  <c r="AN14" i="1"/>
  <c r="AN15" i="1"/>
  <c r="AN16" i="1"/>
  <c r="AN17" i="1"/>
  <c r="AN20" i="1"/>
  <c r="AN27" i="1"/>
  <c r="AN44" i="1"/>
  <c r="AN45" i="1"/>
  <c r="AN46" i="1"/>
  <c r="AN47" i="1"/>
  <c r="AN48" i="1"/>
  <c r="AN19" i="1"/>
  <c r="AN31" i="1"/>
  <c r="AN38" i="1"/>
  <c r="AO49" i="1"/>
  <c r="AN10" i="1" l="1"/>
  <c r="AP49" i="1"/>
  <c r="AN43" i="1"/>
  <c r="AN39" i="1"/>
  <c r="AM49" i="1"/>
  <c r="AN23" i="1"/>
  <c r="AN33" i="1"/>
  <c r="AN12" i="1"/>
  <c r="AN40" i="1"/>
  <c r="AN42" i="1"/>
  <c r="AN41" i="1"/>
  <c r="AN18" i="1"/>
  <c r="AN28" i="1"/>
  <c r="AN29" i="1"/>
  <c r="AN30" i="1"/>
  <c r="AN32" i="1"/>
  <c r="AN34" i="1"/>
  <c r="AN35" i="1"/>
  <c r="AN26" i="1"/>
  <c r="AN22" i="1"/>
  <c r="AN25" i="1"/>
  <c r="AN24" i="1"/>
  <c r="AN21" i="1"/>
  <c r="AN11" i="1"/>
  <c r="AN9" i="1"/>
  <c r="AN8" i="1"/>
  <c r="AN7" i="1"/>
  <c r="AN49" i="1" l="1"/>
</calcChain>
</file>

<file path=xl/sharedStrings.xml><?xml version="1.0" encoding="utf-8"?>
<sst xmlns="http://schemas.openxmlformats.org/spreadsheetml/2006/main" count="206" uniqueCount="101">
  <si>
    <t>KECAMATAN</t>
  </si>
  <si>
    <t>INSTANSI</t>
  </si>
  <si>
    <t>Besar</t>
  </si>
  <si>
    <t>Kecil</t>
  </si>
  <si>
    <t>09014A</t>
  </si>
  <si>
    <t>SUROWONO</t>
  </si>
  <si>
    <t>KEMALANG</t>
  </si>
  <si>
    <t>PU23</t>
  </si>
  <si>
    <t>09014C</t>
  </si>
  <si>
    <t>WORO</t>
  </si>
  <si>
    <t>MANISRENGGO</t>
  </si>
  <si>
    <t>GENENGSARI</t>
  </si>
  <si>
    <t>DPT</t>
  </si>
  <si>
    <t>PRAMBANAN</t>
  </si>
  <si>
    <t>09017A</t>
  </si>
  <si>
    <t>CANDISEWU</t>
  </si>
  <si>
    <t>KEMUDO</t>
  </si>
  <si>
    <t>09018X</t>
  </si>
  <si>
    <t>TEGALDUWUR</t>
  </si>
  <si>
    <t>WONOSARI</t>
  </si>
  <si>
    <t>09019B</t>
  </si>
  <si>
    <t>TAMBONGAN</t>
  </si>
  <si>
    <t>GANTIWARNO</t>
  </si>
  <si>
    <t>09020B</t>
  </si>
  <si>
    <t>NGELO</t>
  </si>
  <si>
    <t>SATRIAN</t>
  </si>
  <si>
    <t>TULUNG</t>
  </si>
  <si>
    <t>GEDAREN</t>
  </si>
  <si>
    <t>JATINOM</t>
  </si>
  <si>
    <t>09029A</t>
  </si>
  <si>
    <t>KEPOSONG</t>
  </si>
  <si>
    <t>MOJOSONGO</t>
  </si>
  <si>
    <t>NGUPIT</t>
  </si>
  <si>
    <t>NGAWEN</t>
  </si>
  <si>
    <t>KR.NONGKO</t>
  </si>
  <si>
    <t>GAYAMPRIT</t>
  </si>
  <si>
    <t>KLATEN SELATAN</t>
  </si>
  <si>
    <t>09038A</t>
  </si>
  <si>
    <t>KLATEN KBB</t>
  </si>
  <si>
    <t>KLATEN</t>
  </si>
  <si>
    <t>KEBONARUM</t>
  </si>
  <si>
    <t>JOGONALAN</t>
  </si>
  <si>
    <t>GONDANG</t>
  </si>
  <si>
    <t>09044A</t>
  </si>
  <si>
    <t>DEMANGGAN</t>
  </si>
  <si>
    <t>KALIKOTES</t>
  </si>
  <si>
    <t>09048B</t>
  </si>
  <si>
    <t>GEMPOL</t>
  </si>
  <si>
    <t>WEDI</t>
  </si>
  <si>
    <t>09069A</t>
  </si>
  <si>
    <t>PUNDUNG</t>
  </si>
  <si>
    <t>POLANHARJO</t>
  </si>
  <si>
    <t>COKROTULUNG</t>
  </si>
  <si>
    <t>PONGGOK PG</t>
  </si>
  <si>
    <t>DELANGGU PS</t>
  </si>
  <si>
    <t>DELANGGU</t>
  </si>
  <si>
    <t>09077A</t>
  </si>
  <si>
    <t>WANTIL BD/DLG</t>
  </si>
  <si>
    <t>BAGOR</t>
  </si>
  <si>
    <t>JUWIRING</t>
  </si>
  <si>
    <t>9080B</t>
  </si>
  <si>
    <t>BOGEM/KENAIBAN</t>
  </si>
  <si>
    <t>CEPER PG</t>
  </si>
  <si>
    <t>CEPER</t>
  </si>
  <si>
    <t>PU 23</t>
  </si>
  <si>
    <t>KARANGANOM</t>
  </si>
  <si>
    <t>KETANDAN</t>
  </si>
  <si>
    <t>KLATEN UTARA</t>
  </si>
  <si>
    <t>TIRIP</t>
  </si>
  <si>
    <t>09089A</t>
  </si>
  <si>
    <t>BD JABAN</t>
  </si>
  <si>
    <t>TRUCUK</t>
  </si>
  <si>
    <t>09096A</t>
  </si>
  <si>
    <t>PEDAN/BEJI</t>
  </si>
  <si>
    <t>PEDAN</t>
  </si>
  <si>
    <t>KARANGDOWO</t>
  </si>
  <si>
    <t>PLANGAN</t>
  </si>
  <si>
    <t>MLESE</t>
  </si>
  <si>
    <t>09099B</t>
  </si>
  <si>
    <t>BAWAK</t>
  </si>
  <si>
    <t>CAWAS</t>
  </si>
  <si>
    <t>09099C</t>
  </si>
  <si>
    <t>KALIJARAN</t>
  </si>
  <si>
    <t>JOMBOR</t>
  </si>
  <si>
    <t>BAYAT</t>
  </si>
  <si>
    <t xml:space="preserve"> JOGONALAN</t>
  </si>
  <si>
    <t xml:space="preserve"> JATINOM</t>
  </si>
  <si>
    <t xml:space="preserve"> KLT TENGAH</t>
  </si>
  <si>
    <t xml:space="preserve"> DELANGGU</t>
  </si>
  <si>
    <t xml:space="preserve"> PEDAN</t>
  </si>
  <si>
    <t>JUMLAH</t>
  </si>
  <si>
    <t>Rata - Rata</t>
  </si>
  <si>
    <t>DATA CURAH HUJAN WILAYAH KAB. KLATEN TAHUN 2025</t>
  </si>
  <si>
    <t>KARANGNONGKO</t>
  </si>
  <si>
    <t>Jumlah Hujan</t>
  </si>
  <si>
    <t>Hari Hujan</t>
  </si>
  <si>
    <t>NO URUT</t>
  </si>
  <si>
    <t>LOKASI STASIUN</t>
  </si>
  <si>
    <t>NO STASIUN</t>
  </si>
  <si>
    <t>WILAYAH UPTD</t>
  </si>
  <si>
    <t>BULAN AGUSTUS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</si>
</sst>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.00_);_(* \(#,##0.00\);_(* &quot;-&quot;??_);_(@_)"/>
  </numFmts>
  <fonts count="26" x14ac:knownFonts="1">
    <font>
      <sz val="11"/>
      <color theme="1"/>
      <name val="Calibri"/>
      <family val="2"/>
      <charset val="1"/>
      <scheme val="minor"/>
    </font>
    <font>
      <sz val="12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1"/>
    </font>
    <font>
      <sz val="11"/>
      <color theme="1"/>
      <name val="Arial"/>
      <family val="2"/>
    </font>
    <font>
      <b/>
      <sz val="6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4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5" fillId="0" borderId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12" fillId="28" borderId="0" applyNumberFormat="0" applyBorder="0" applyAlignment="0" applyProtection="0"/>
    <xf numFmtId="0" fontId="13" fillId="29" borderId="6" applyNumberFormat="0" applyAlignment="0" applyProtection="0"/>
    <xf numFmtId="0" fontId="8" fillId="0" borderId="0" applyNumberFormat="0" applyFill="0" applyBorder="0" applyAlignment="0" applyProtection="0"/>
    <xf numFmtId="0" fontId="9" fillId="30" borderId="9" applyNumberFormat="0" applyAlignment="0" applyProtection="0"/>
    <xf numFmtId="0" fontId="8" fillId="0" borderId="0" applyNumberFormat="0" applyFill="0" applyBorder="0" applyAlignment="0" applyProtection="0"/>
    <xf numFmtId="0" fontId="14" fillId="31" borderId="0" applyNumberFormat="0" applyBorder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7" fillId="0" borderId="0" applyNumberFormat="0" applyFill="0" applyBorder="0" applyAlignment="0" applyProtection="0"/>
    <xf numFmtId="0" fontId="18" fillId="32" borderId="6" applyNumberFormat="0" applyAlignment="0" applyProtection="0"/>
    <xf numFmtId="0" fontId="19" fillId="0" borderId="8" applyNumberFormat="0" applyFill="0" applyAlignment="0" applyProtection="0"/>
    <xf numFmtId="0" fontId="20" fillId="33" borderId="0" applyNumberFormat="0" applyBorder="0" applyAlignment="0" applyProtection="0"/>
    <xf numFmtId="0" fontId="5" fillId="34" borderId="10" applyNumberFormat="0" applyFont="0" applyAlignment="0" applyProtection="0"/>
    <xf numFmtId="0" fontId="21" fillId="29" borderId="7" applyNumberFormat="0" applyAlignment="0" applyProtection="0"/>
    <xf numFmtId="0" fontId="22" fillId="0" borderId="0" applyNumberFormat="0" applyFill="0" applyBorder="0" applyAlignment="0" applyProtection="0"/>
    <xf numFmtId="0" fontId="11" fillId="0" borderId="14" applyNumberFormat="0" applyFill="0" applyAlignment="0" applyProtection="0"/>
    <xf numFmtId="0" fontId="10" fillId="0" borderId="0" applyNumberFormat="0" applyFill="0" applyBorder="0" applyAlignment="0" applyProtection="0"/>
    <xf numFmtId="41" fontId="25" fillId="0" borderId="0" applyFont="0" applyFill="0" applyBorder="0" applyAlignment="0" applyProtection="0"/>
  </cellStyleXfs>
  <cellXfs count="38">
    <xf numFmtId="0" fontId="0" fillId="0" borderId="0" xfId="0"/>
    <xf numFmtId="0" fontId="23" fillId="0" borderId="0" xfId="0" applyFont="1"/>
    <xf numFmtId="0" fontId="3" fillId="2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0" fillId="35" borderId="0" xfId="0" applyFill="1"/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2" fillId="0" borderId="2" xfId="0" applyFont="1" applyFill="1" applyBorder="1" applyAlignment="1">
      <alignment horizontal="center"/>
    </xf>
    <xf numFmtId="1" fontId="2" fillId="0" borderId="2" xfId="0" applyNumberFormat="1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0" fillId="0" borderId="0" xfId="0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1" fontId="2" fillId="0" borderId="19" xfId="0" applyNumberFormat="1" applyFont="1" applyFill="1" applyBorder="1" applyAlignment="1">
      <alignment horizontal="center"/>
    </xf>
    <xf numFmtId="0" fontId="0" fillId="36" borderId="0" xfId="0" applyFill="1"/>
    <xf numFmtId="0" fontId="0" fillId="37" borderId="0" xfId="0" applyFill="1"/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left"/>
    </xf>
    <xf numFmtId="0" fontId="3" fillId="0" borderId="16" xfId="0" applyFont="1" applyFill="1" applyBorder="1"/>
    <xf numFmtId="0" fontId="2" fillId="0" borderId="16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4" fillId="0" borderId="2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1" fontId="2" fillId="0" borderId="16" xfId="0" applyNumberFormat="1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41" fontId="2" fillId="0" borderId="1" xfId="46" applyFont="1" applyFill="1" applyBorder="1" applyAlignment="1">
      <alignment horizontal="center" vertical="center"/>
    </xf>
  </cellXfs>
  <cellStyles count="47">
    <cellStyle name="20% - Accent1 2" xfId="4" xr:uid="{00000000-0005-0000-0000-000000000000}"/>
    <cellStyle name="20% - Accent2 2" xfId="5" xr:uid="{00000000-0005-0000-0000-000001000000}"/>
    <cellStyle name="20% - Accent3 2" xfId="6" xr:uid="{00000000-0005-0000-0000-000002000000}"/>
    <cellStyle name="20% - Accent4 2" xfId="7" xr:uid="{00000000-0005-0000-0000-000003000000}"/>
    <cellStyle name="20% - Accent5 2" xfId="8" xr:uid="{00000000-0005-0000-0000-000004000000}"/>
    <cellStyle name="20% - Accent6 2" xfId="9" xr:uid="{00000000-0005-0000-0000-000005000000}"/>
    <cellStyle name="40% - Accent1 2" xfId="10" xr:uid="{00000000-0005-0000-0000-000006000000}"/>
    <cellStyle name="40% - Accent2 2" xfId="11" xr:uid="{00000000-0005-0000-0000-000007000000}"/>
    <cellStyle name="40% - Accent3 2" xfId="12" xr:uid="{00000000-0005-0000-0000-000008000000}"/>
    <cellStyle name="40% - Accent4 2" xfId="13" xr:uid="{00000000-0005-0000-0000-000009000000}"/>
    <cellStyle name="40% - Accent5 2" xfId="14" xr:uid="{00000000-0005-0000-0000-00000A000000}"/>
    <cellStyle name="40% - Accent6 2" xfId="15" xr:uid="{00000000-0005-0000-0000-00000B000000}"/>
    <cellStyle name="60% - Accent1 2" xfId="16" xr:uid="{00000000-0005-0000-0000-00000C000000}"/>
    <cellStyle name="60% - Accent2 2" xfId="17" xr:uid="{00000000-0005-0000-0000-00000D000000}"/>
    <cellStyle name="60% - Accent3 2" xfId="18" xr:uid="{00000000-0005-0000-0000-00000E000000}"/>
    <cellStyle name="60% - Accent4 2" xfId="19" xr:uid="{00000000-0005-0000-0000-00000F000000}"/>
    <cellStyle name="60% - Accent5 2" xfId="20" xr:uid="{00000000-0005-0000-0000-000010000000}"/>
    <cellStyle name="60% - Accent6 2" xfId="21" xr:uid="{00000000-0005-0000-0000-000011000000}"/>
    <cellStyle name="Accent1 2" xfId="22" xr:uid="{00000000-0005-0000-0000-000012000000}"/>
    <cellStyle name="Accent2 2" xfId="23" xr:uid="{00000000-0005-0000-0000-000013000000}"/>
    <cellStyle name="Accent3 2" xfId="24" xr:uid="{00000000-0005-0000-0000-000014000000}"/>
    <cellStyle name="Accent4 2" xfId="25" xr:uid="{00000000-0005-0000-0000-000015000000}"/>
    <cellStyle name="Accent5 2" xfId="26" xr:uid="{00000000-0005-0000-0000-000016000000}"/>
    <cellStyle name="Accent6 2" xfId="27" xr:uid="{00000000-0005-0000-0000-000017000000}"/>
    <cellStyle name="Bad 2" xfId="28" xr:uid="{00000000-0005-0000-0000-000018000000}"/>
    <cellStyle name="Calculation 2" xfId="29" xr:uid="{00000000-0005-0000-0000-000019000000}"/>
    <cellStyle name="CExplanatory Text" xfId="30" xr:uid="{00000000-0005-0000-0000-00001A000000}"/>
    <cellStyle name="Check Cell 2" xfId="31" xr:uid="{00000000-0005-0000-0000-00001B000000}"/>
    <cellStyle name="Comma [0]" xfId="46" builtinId="6"/>
    <cellStyle name="Comma 2" xfId="2" xr:uid="{00000000-0005-0000-0000-00001C000000}"/>
    <cellStyle name="Explanatory Text 2" xfId="32" xr:uid="{00000000-0005-0000-0000-00001D000000}"/>
    <cellStyle name="Good 2" xfId="33" xr:uid="{00000000-0005-0000-0000-00001E000000}"/>
    <cellStyle name="Heading 1 2" xfId="34" xr:uid="{00000000-0005-0000-0000-00001F000000}"/>
    <cellStyle name="Heading 2 2" xfId="35" xr:uid="{00000000-0005-0000-0000-000020000000}"/>
    <cellStyle name="Heading 3 2" xfId="36" xr:uid="{00000000-0005-0000-0000-000021000000}"/>
    <cellStyle name="Heading 4 2" xfId="37" xr:uid="{00000000-0005-0000-0000-000022000000}"/>
    <cellStyle name="Input 2" xfId="38" xr:uid="{00000000-0005-0000-0000-000023000000}"/>
    <cellStyle name="Linked Cell 2" xfId="39" xr:uid="{00000000-0005-0000-0000-000024000000}"/>
    <cellStyle name="Neutral 2" xfId="40" xr:uid="{00000000-0005-0000-0000-000025000000}"/>
    <cellStyle name="Normal" xfId="0" builtinId="0"/>
    <cellStyle name="Normal 2" xfId="1" xr:uid="{00000000-0005-0000-0000-000027000000}"/>
    <cellStyle name="Normal 3" xfId="3" xr:uid="{00000000-0005-0000-0000-000028000000}"/>
    <cellStyle name="Note 2" xfId="41" xr:uid="{00000000-0005-0000-0000-000029000000}"/>
    <cellStyle name="Output 2" xfId="42" xr:uid="{00000000-0005-0000-0000-00002A000000}"/>
    <cellStyle name="Title 2" xfId="43" xr:uid="{00000000-0005-0000-0000-00002B000000}"/>
    <cellStyle name="Total 2" xfId="44" xr:uid="{00000000-0005-0000-0000-00002C000000}"/>
    <cellStyle name="Warning Text 2" xfId="45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49"/>
  <sheetViews>
    <sheetView tabSelected="1" view="pageBreakPreview" topLeftCell="G1" zoomScale="145" zoomScaleNormal="145" zoomScaleSheetLayoutView="145" workbookViewId="0">
      <selection activeCell="G3" sqref="G3:AK3"/>
    </sheetView>
  </sheetViews>
  <sheetFormatPr defaultRowHeight="15" x14ac:dyDescent="0.25"/>
  <cols>
    <col min="1" max="1" width="4" customWidth="1"/>
    <col min="2" max="2" width="6.7109375" customWidth="1"/>
    <col min="3" max="3" width="12.140625" customWidth="1"/>
    <col min="4" max="4" width="11.28515625" customWidth="1"/>
    <col min="5" max="5" width="8.42578125" customWidth="1"/>
    <col min="6" max="6" width="7.140625" customWidth="1"/>
    <col min="7" max="37" width="3.28515625" customWidth="1"/>
    <col min="38" max="38" width="5.7109375" customWidth="1"/>
    <col min="39" max="42" width="4.7109375" customWidth="1"/>
  </cols>
  <sheetData>
    <row r="1" spans="1:42" ht="15.75" customHeight="1" x14ac:dyDescent="0.25">
      <c r="A1" s="19" t="s">
        <v>92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</row>
    <row r="2" spans="1:42" ht="15.7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</row>
    <row r="3" spans="1:42" s="1" customFormat="1" ht="18" customHeight="1" x14ac:dyDescent="0.2">
      <c r="A3" s="21" t="s">
        <v>96</v>
      </c>
      <c r="B3" s="21" t="s">
        <v>98</v>
      </c>
      <c r="C3" s="23" t="s">
        <v>97</v>
      </c>
      <c r="D3" s="23" t="s">
        <v>0</v>
      </c>
      <c r="E3" s="21" t="s">
        <v>99</v>
      </c>
      <c r="F3" s="23" t="s">
        <v>1</v>
      </c>
      <c r="G3" s="17" t="s">
        <v>100</v>
      </c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25"/>
      <c r="AL3" s="21" t="s">
        <v>94</v>
      </c>
      <c r="AM3" s="21" t="s">
        <v>95</v>
      </c>
      <c r="AN3" s="21" t="s">
        <v>91</v>
      </c>
      <c r="AO3" s="23" t="s">
        <v>2</v>
      </c>
      <c r="AP3" s="23" t="s">
        <v>3</v>
      </c>
    </row>
    <row r="4" spans="1:42" s="1" customFormat="1" ht="14.25" x14ac:dyDescent="0.2">
      <c r="A4" s="22"/>
      <c r="B4" s="22"/>
      <c r="C4" s="24"/>
      <c r="D4" s="24"/>
      <c r="E4" s="22"/>
      <c r="F4" s="24"/>
      <c r="G4" s="2">
        <v>1</v>
      </c>
      <c r="H4" s="2">
        <v>2</v>
      </c>
      <c r="I4" s="2">
        <v>3</v>
      </c>
      <c r="J4" s="2">
        <v>4</v>
      </c>
      <c r="K4" s="2">
        <v>5</v>
      </c>
      <c r="L4" s="2">
        <v>6</v>
      </c>
      <c r="M4" s="2">
        <v>7</v>
      </c>
      <c r="N4" s="2">
        <v>8</v>
      </c>
      <c r="O4" s="2">
        <v>9</v>
      </c>
      <c r="P4" s="2">
        <v>10</v>
      </c>
      <c r="Q4" s="2">
        <v>11</v>
      </c>
      <c r="R4" s="2">
        <v>12</v>
      </c>
      <c r="S4" s="2">
        <v>13</v>
      </c>
      <c r="T4" s="2">
        <v>14</v>
      </c>
      <c r="U4" s="2">
        <v>15</v>
      </c>
      <c r="V4" s="2">
        <v>16</v>
      </c>
      <c r="W4" s="2">
        <v>17</v>
      </c>
      <c r="X4" s="2">
        <v>18</v>
      </c>
      <c r="Y4" s="2">
        <v>19</v>
      </c>
      <c r="Z4" s="3">
        <v>20</v>
      </c>
      <c r="AA4" s="3">
        <v>21</v>
      </c>
      <c r="AB4" s="3">
        <v>22</v>
      </c>
      <c r="AC4" s="2">
        <v>23</v>
      </c>
      <c r="AD4" s="2">
        <v>24</v>
      </c>
      <c r="AE4" s="2">
        <v>25</v>
      </c>
      <c r="AF4" s="2">
        <v>26</v>
      </c>
      <c r="AG4" s="2">
        <v>27</v>
      </c>
      <c r="AH4" s="2">
        <v>28</v>
      </c>
      <c r="AI4" s="2">
        <v>29</v>
      </c>
      <c r="AJ4" s="2">
        <v>30</v>
      </c>
      <c r="AK4" s="2">
        <v>31</v>
      </c>
      <c r="AL4" s="22"/>
      <c r="AM4" s="22"/>
      <c r="AN4" s="22"/>
      <c r="AO4" s="24"/>
      <c r="AP4" s="24"/>
    </row>
    <row r="5" spans="1:42" s="4" customFormat="1" ht="9.9499999999999993" customHeight="1" x14ac:dyDescent="0.25">
      <c r="A5" s="26">
        <v>1</v>
      </c>
      <c r="B5" s="26">
        <v>9030</v>
      </c>
      <c r="C5" s="27" t="s">
        <v>32</v>
      </c>
      <c r="D5" s="28" t="s">
        <v>33</v>
      </c>
      <c r="E5" s="27" t="s">
        <v>87</v>
      </c>
      <c r="F5" s="26" t="s">
        <v>7</v>
      </c>
      <c r="G5" s="29"/>
      <c r="H5" s="29"/>
      <c r="I5" s="29"/>
      <c r="J5" s="29"/>
      <c r="K5" s="29">
        <v>2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>
        <v>5</v>
      </c>
      <c r="AA5" s="29"/>
      <c r="AB5" s="29">
        <v>3</v>
      </c>
      <c r="AC5" s="29"/>
      <c r="AD5" s="29"/>
      <c r="AE5" s="29"/>
      <c r="AF5" s="29"/>
      <c r="AG5" s="29"/>
      <c r="AH5" s="29"/>
      <c r="AI5" s="29"/>
      <c r="AJ5" s="29"/>
      <c r="AK5" s="29"/>
      <c r="AL5" s="29">
        <f>SUM(G5:AK5)</f>
        <v>10</v>
      </c>
      <c r="AM5" s="29">
        <f>COUNT(G5:AK5)</f>
        <v>3</v>
      </c>
      <c r="AN5" s="33">
        <f>AL5/AM5</f>
        <v>3.3333333333333335</v>
      </c>
      <c r="AO5" s="29">
        <f>MAX(G5:AK5)</f>
        <v>5</v>
      </c>
      <c r="AP5" s="29">
        <f>MIN(G5:AK5)</f>
        <v>2</v>
      </c>
    </row>
    <row r="6" spans="1:42" s="4" customFormat="1" ht="9.9499999999999993" customHeight="1" x14ac:dyDescent="0.25">
      <c r="A6" s="5">
        <v>2</v>
      </c>
      <c r="B6" s="5">
        <v>9037</v>
      </c>
      <c r="C6" s="6" t="s">
        <v>35</v>
      </c>
      <c r="D6" s="7" t="s">
        <v>36</v>
      </c>
      <c r="E6" s="6" t="s">
        <v>87</v>
      </c>
      <c r="F6" s="5" t="s">
        <v>7</v>
      </c>
      <c r="G6" s="8"/>
      <c r="H6" s="8"/>
      <c r="I6" s="8"/>
      <c r="J6" s="8"/>
      <c r="K6" s="8">
        <v>5</v>
      </c>
      <c r="L6" s="8"/>
      <c r="M6" s="8"/>
      <c r="N6" s="8"/>
      <c r="O6" s="8"/>
      <c r="P6" s="8">
        <v>6</v>
      </c>
      <c r="Q6" s="8"/>
      <c r="R6" s="8"/>
      <c r="S6" s="8"/>
      <c r="T6" s="8">
        <v>1</v>
      </c>
      <c r="U6" s="8"/>
      <c r="V6" s="8"/>
      <c r="W6" s="8"/>
      <c r="X6" s="8"/>
      <c r="Y6" s="8"/>
      <c r="Z6" s="8">
        <v>4</v>
      </c>
      <c r="AA6" s="8"/>
      <c r="AB6" s="8">
        <v>27</v>
      </c>
      <c r="AC6" s="8"/>
      <c r="AD6" s="8"/>
      <c r="AE6" s="8"/>
      <c r="AF6" s="8"/>
      <c r="AG6" s="8"/>
      <c r="AH6" s="8">
        <v>1</v>
      </c>
      <c r="AI6" s="8"/>
      <c r="AJ6" s="8"/>
      <c r="AK6" s="8"/>
      <c r="AL6" s="8">
        <f t="shared" ref="AL6:AL48" si="0">SUM(G6:AK6)</f>
        <v>44</v>
      </c>
      <c r="AM6" s="8">
        <f t="shared" ref="AM6:AM48" si="1">COUNT(G6:AK6)</f>
        <v>6</v>
      </c>
      <c r="AN6" s="9">
        <f t="shared" ref="AN6:AN12" si="2">AL6/AM6</f>
        <v>7.333333333333333</v>
      </c>
      <c r="AO6" s="8">
        <f t="shared" ref="AO6:AO48" si="3">MAX(G6:AK6)</f>
        <v>27</v>
      </c>
      <c r="AP6" s="8">
        <f t="shared" ref="AP6:AP48" si="4">MIN(G6:AK6)</f>
        <v>1</v>
      </c>
    </row>
    <row r="7" spans="1:42" s="4" customFormat="1" ht="9.9499999999999993" customHeight="1" x14ac:dyDescent="0.25">
      <c r="A7" s="5">
        <v>3</v>
      </c>
      <c r="B7" s="5" t="s">
        <v>37</v>
      </c>
      <c r="C7" s="6" t="s">
        <v>38</v>
      </c>
      <c r="D7" s="7" t="s">
        <v>39</v>
      </c>
      <c r="E7" s="6" t="s">
        <v>87</v>
      </c>
      <c r="F7" s="5" t="s">
        <v>12</v>
      </c>
      <c r="G7" s="8"/>
      <c r="H7" s="8"/>
      <c r="I7" s="8"/>
      <c r="J7" s="8"/>
      <c r="K7" s="8">
        <v>9</v>
      </c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>
        <v>4</v>
      </c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>
        <f t="shared" si="0"/>
        <v>13</v>
      </c>
      <c r="AM7" s="8">
        <f t="shared" si="1"/>
        <v>2</v>
      </c>
      <c r="AN7" s="9">
        <f t="shared" si="2"/>
        <v>6.5</v>
      </c>
      <c r="AO7" s="8">
        <f t="shared" si="3"/>
        <v>9</v>
      </c>
      <c r="AP7" s="8">
        <f t="shared" si="4"/>
        <v>4</v>
      </c>
    </row>
    <row r="8" spans="1:42" s="4" customFormat="1" ht="9.9499999999999993" customHeight="1" x14ac:dyDescent="0.25">
      <c r="A8" s="5">
        <v>4</v>
      </c>
      <c r="B8" s="5">
        <v>9039</v>
      </c>
      <c r="C8" s="6" t="s">
        <v>40</v>
      </c>
      <c r="D8" s="7" t="s">
        <v>40</v>
      </c>
      <c r="E8" s="6" t="s">
        <v>87</v>
      </c>
      <c r="F8" s="5" t="s">
        <v>7</v>
      </c>
      <c r="G8" s="8"/>
      <c r="H8" s="8"/>
      <c r="I8" s="8"/>
      <c r="J8" s="8"/>
      <c r="K8" s="8">
        <v>2</v>
      </c>
      <c r="L8" s="8"/>
      <c r="M8" s="8"/>
      <c r="N8" s="8"/>
      <c r="O8" s="8"/>
      <c r="P8" s="8">
        <v>3</v>
      </c>
      <c r="Q8" s="8"/>
      <c r="R8" s="8"/>
      <c r="S8" s="8"/>
      <c r="T8" s="8">
        <v>1</v>
      </c>
      <c r="U8" s="8"/>
      <c r="V8" s="8"/>
      <c r="W8" s="8"/>
      <c r="X8" s="8"/>
      <c r="Y8" s="8"/>
      <c r="Z8" s="8">
        <v>3</v>
      </c>
      <c r="AA8" s="8"/>
      <c r="AB8" s="8">
        <v>30</v>
      </c>
      <c r="AC8" s="8"/>
      <c r="AD8" s="8"/>
      <c r="AE8" s="8"/>
      <c r="AF8" s="8"/>
      <c r="AG8" s="8"/>
      <c r="AH8" s="8">
        <v>2</v>
      </c>
      <c r="AI8" s="8"/>
      <c r="AJ8" s="8"/>
      <c r="AK8" s="8"/>
      <c r="AL8" s="8">
        <f t="shared" si="0"/>
        <v>41</v>
      </c>
      <c r="AM8" s="8">
        <f t="shared" si="1"/>
        <v>6</v>
      </c>
      <c r="AN8" s="9">
        <f t="shared" si="2"/>
        <v>6.833333333333333</v>
      </c>
      <c r="AO8" s="8">
        <f t="shared" si="3"/>
        <v>30</v>
      </c>
      <c r="AP8" s="8">
        <f t="shared" si="4"/>
        <v>1</v>
      </c>
    </row>
    <row r="9" spans="1:42" s="4" customFormat="1" ht="9.9499999999999993" customHeight="1" x14ac:dyDescent="0.25">
      <c r="A9" s="5">
        <v>5</v>
      </c>
      <c r="B9" s="5">
        <v>9046</v>
      </c>
      <c r="C9" s="6" t="s">
        <v>44</v>
      </c>
      <c r="D9" s="7" t="s">
        <v>45</v>
      </c>
      <c r="E9" s="6" t="s">
        <v>87</v>
      </c>
      <c r="F9" s="5" t="s">
        <v>7</v>
      </c>
      <c r="G9" s="8"/>
      <c r="H9" s="8"/>
      <c r="I9" s="8"/>
      <c r="J9" s="8"/>
      <c r="K9" s="8">
        <v>1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>
        <v>3</v>
      </c>
      <c r="AA9" s="8"/>
      <c r="AB9" s="8">
        <v>16</v>
      </c>
      <c r="AC9" s="8"/>
      <c r="AD9" s="8"/>
      <c r="AE9" s="8"/>
      <c r="AF9" s="8"/>
      <c r="AG9" s="8"/>
      <c r="AH9" s="8"/>
      <c r="AI9" s="8"/>
      <c r="AJ9" s="8"/>
      <c r="AK9" s="8"/>
      <c r="AL9" s="8">
        <f t="shared" si="0"/>
        <v>20</v>
      </c>
      <c r="AM9" s="8">
        <f t="shared" si="1"/>
        <v>3</v>
      </c>
      <c r="AN9" s="9">
        <f t="shared" si="2"/>
        <v>6.666666666666667</v>
      </c>
      <c r="AO9" s="8">
        <f t="shared" si="3"/>
        <v>16</v>
      </c>
      <c r="AP9" s="8">
        <f t="shared" si="4"/>
        <v>1</v>
      </c>
    </row>
    <row r="10" spans="1:42" s="4" customFormat="1" ht="9.9499999999999993" customHeight="1" x14ac:dyDescent="0.25">
      <c r="A10" s="5">
        <v>6</v>
      </c>
      <c r="B10" s="5" t="s">
        <v>46</v>
      </c>
      <c r="C10" s="6" t="s">
        <v>47</v>
      </c>
      <c r="D10" s="7" t="s">
        <v>48</v>
      </c>
      <c r="E10" s="6" t="s">
        <v>87</v>
      </c>
      <c r="F10" s="5" t="s">
        <v>7</v>
      </c>
      <c r="G10" s="8"/>
      <c r="H10" s="8"/>
      <c r="I10" s="8"/>
      <c r="J10" s="8"/>
      <c r="K10" s="8">
        <v>9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>
        <v>6</v>
      </c>
      <c r="AA10" s="8"/>
      <c r="AB10" s="8">
        <v>8</v>
      </c>
      <c r="AC10" s="8"/>
      <c r="AD10" s="8"/>
      <c r="AE10" s="8"/>
      <c r="AF10" s="8"/>
      <c r="AG10" s="8"/>
      <c r="AH10" s="8"/>
      <c r="AI10" s="8"/>
      <c r="AJ10" s="8"/>
      <c r="AK10" s="8"/>
      <c r="AL10" s="8">
        <f t="shared" si="0"/>
        <v>23</v>
      </c>
      <c r="AM10" s="8">
        <f t="shared" si="1"/>
        <v>3</v>
      </c>
      <c r="AN10" s="9">
        <f t="shared" si="2"/>
        <v>7.666666666666667</v>
      </c>
      <c r="AO10" s="8">
        <f t="shared" si="3"/>
        <v>9</v>
      </c>
      <c r="AP10" s="8">
        <f t="shared" si="4"/>
        <v>6</v>
      </c>
    </row>
    <row r="11" spans="1:42" s="4" customFormat="1" ht="9.9499999999999993" customHeight="1" x14ac:dyDescent="0.25">
      <c r="A11" s="5">
        <v>7</v>
      </c>
      <c r="B11" s="5">
        <v>9052</v>
      </c>
      <c r="C11" s="6" t="s">
        <v>48</v>
      </c>
      <c r="D11" s="7" t="s">
        <v>48</v>
      </c>
      <c r="E11" s="6" t="s">
        <v>87</v>
      </c>
      <c r="F11" s="5" t="s">
        <v>7</v>
      </c>
      <c r="G11" s="8"/>
      <c r="H11" s="8"/>
      <c r="I11" s="8"/>
      <c r="J11" s="8"/>
      <c r="K11" s="8">
        <v>11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>
        <v>5</v>
      </c>
      <c r="AA11" s="8"/>
      <c r="AB11" s="8">
        <v>6</v>
      </c>
      <c r="AC11" s="8"/>
      <c r="AD11" s="8"/>
      <c r="AE11" s="8"/>
      <c r="AF11" s="8"/>
      <c r="AG11" s="8"/>
      <c r="AH11" s="8"/>
      <c r="AI11" s="8"/>
      <c r="AJ11" s="8"/>
      <c r="AK11" s="8"/>
      <c r="AL11" s="8">
        <f t="shared" si="0"/>
        <v>22</v>
      </c>
      <c r="AM11" s="8">
        <f t="shared" si="1"/>
        <v>3</v>
      </c>
      <c r="AN11" s="9">
        <f t="shared" si="2"/>
        <v>7.333333333333333</v>
      </c>
      <c r="AO11" s="8">
        <f t="shared" si="3"/>
        <v>11</v>
      </c>
      <c r="AP11" s="8">
        <f t="shared" si="4"/>
        <v>5</v>
      </c>
    </row>
    <row r="12" spans="1:42" s="4" customFormat="1" ht="9.9499999999999993" customHeight="1" x14ac:dyDescent="0.25">
      <c r="A12" s="5">
        <v>8</v>
      </c>
      <c r="B12" s="5">
        <v>9086</v>
      </c>
      <c r="C12" s="6" t="s">
        <v>66</v>
      </c>
      <c r="D12" s="7" t="s">
        <v>67</v>
      </c>
      <c r="E12" s="6" t="s">
        <v>87</v>
      </c>
      <c r="F12" s="5" t="s">
        <v>7</v>
      </c>
      <c r="G12" s="8"/>
      <c r="H12" s="8"/>
      <c r="I12" s="8"/>
      <c r="J12" s="8"/>
      <c r="K12" s="8">
        <v>2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>
        <v>4</v>
      </c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>
        <f t="shared" si="0"/>
        <v>6</v>
      </c>
      <c r="AM12" s="8">
        <f t="shared" si="1"/>
        <v>2</v>
      </c>
      <c r="AN12" s="9">
        <f t="shared" si="2"/>
        <v>3</v>
      </c>
      <c r="AO12" s="8">
        <f t="shared" si="3"/>
        <v>4</v>
      </c>
      <c r="AP12" s="8">
        <f t="shared" si="4"/>
        <v>2</v>
      </c>
    </row>
    <row r="13" spans="1:42" s="11" customFormat="1" ht="9.9499999999999993" customHeight="1" x14ac:dyDescent="0.25">
      <c r="A13" s="5">
        <v>9</v>
      </c>
      <c r="B13" s="5">
        <v>9077</v>
      </c>
      <c r="C13" s="6" t="s">
        <v>54</v>
      </c>
      <c r="D13" s="7" t="s">
        <v>55</v>
      </c>
      <c r="E13" s="6" t="s">
        <v>88</v>
      </c>
      <c r="F13" s="5" t="s">
        <v>7</v>
      </c>
      <c r="G13" s="8"/>
      <c r="H13" s="8"/>
      <c r="I13" s="8"/>
      <c r="J13" s="8"/>
      <c r="K13" s="8">
        <v>17</v>
      </c>
      <c r="L13" s="8"/>
      <c r="M13" s="8"/>
      <c r="N13" s="8">
        <v>30</v>
      </c>
      <c r="O13" s="8"/>
      <c r="P13" s="8"/>
      <c r="Q13" s="8">
        <v>10</v>
      </c>
      <c r="R13" s="8"/>
      <c r="S13" s="8">
        <v>8</v>
      </c>
      <c r="T13" s="8">
        <v>7</v>
      </c>
      <c r="U13" s="8"/>
      <c r="V13" s="8"/>
      <c r="W13" s="8"/>
      <c r="X13" s="8"/>
      <c r="Y13" s="8"/>
      <c r="Z13" s="8">
        <v>15</v>
      </c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>
        <f t="shared" si="0"/>
        <v>87</v>
      </c>
      <c r="AM13" s="8">
        <f t="shared" si="1"/>
        <v>6</v>
      </c>
      <c r="AN13" s="9">
        <f>AL13/AM13</f>
        <v>14.5</v>
      </c>
      <c r="AO13" s="8">
        <f t="shared" si="3"/>
        <v>30</v>
      </c>
      <c r="AP13" s="8">
        <f t="shared" si="4"/>
        <v>7</v>
      </c>
    </row>
    <row r="14" spans="1:42" s="11" customFormat="1" ht="9.9499999999999993" customHeight="1" x14ac:dyDescent="0.25">
      <c r="A14" s="5">
        <v>10</v>
      </c>
      <c r="B14" s="5" t="s">
        <v>56</v>
      </c>
      <c r="C14" s="6" t="s">
        <v>57</v>
      </c>
      <c r="D14" s="7" t="s">
        <v>55</v>
      </c>
      <c r="E14" s="6" t="s">
        <v>88</v>
      </c>
      <c r="F14" s="5" t="s">
        <v>7</v>
      </c>
      <c r="G14" s="8"/>
      <c r="H14" s="8"/>
      <c r="I14" s="8"/>
      <c r="J14" s="8"/>
      <c r="K14" s="8">
        <v>10</v>
      </c>
      <c r="L14" s="8"/>
      <c r="M14" s="8"/>
      <c r="N14" s="8">
        <v>25</v>
      </c>
      <c r="O14" s="8"/>
      <c r="P14" s="8"/>
      <c r="Q14" s="8">
        <v>7</v>
      </c>
      <c r="R14" s="8"/>
      <c r="S14" s="8">
        <v>3</v>
      </c>
      <c r="T14" s="8">
        <v>5</v>
      </c>
      <c r="U14" s="8"/>
      <c r="V14" s="8"/>
      <c r="W14" s="8"/>
      <c r="X14" s="8"/>
      <c r="Y14" s="8"/>
      <c r="Z14" s="8">
        <v>11</v>
      </c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>
        <f t="shared" si="0"/>
        <v>61</v>
      </c>
      <c r="AM14" s="8">
        <f t="shared" si="1"/>
        <v>6</v>
      </c>
      <c r="AN14" s="9">
        <f t="shared" ref="AN14:AN49" si="5">AL14/AM14</f>
        <v>10.166666666666666</v>
      </c>
      <c r="AO14" s="8">
        <f t="shared" si="3"/>
        <v>25</v>
      </c>
      <c r="AP14" s="8">
        <f t="shared" si="4"/>
        <v>3</v>
      </c>
    </row>
    <row r="15" spans="1:42" s="11" customFormat="1" ht="9.9499999999999993" customHeight="1" x14ac:dyDescent="0.25">
      <c r="A15" s="5">
        <v>11</v>
      </c>
      <c r="B15" s="5">
        <v>9080</v>
      </c>
      <c r="C15" s="6" t="s">
        <v>58</v>
      </c>
      <c r="D15" s="7" t="s">
        <v>59</v>
      </c>
      <c r="E15" s="6" t="s">
        <v>88</v>
      </c>
      <c r="F15" s="5" t="s">
        <v>7</v>
      </c>
      <c r="G15" s="8"/>
      <c r="H15" s="8"/>
      <c r="I15" s="8"/>
      <c r="J15" s="8"/>
      <c r="K15" s="8">
        <v>20</v>
      </c>
      <c r="L15" s="8"/>
      <c r="M15" s="8"/>
      <c r="N15" s="8">
        <v>35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>
        <v>25</v>
      </c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>
        <f t="shared" si="0"/>
        <v>80</v>
      </c>
      <c r="AM15" s="8">
        <f t="shared" si="1"/>
        <v>3</v>
      </c>
      <c r="AN15" s="9">
        <f t="shared" si="5"/>
        <v>26.666666666666668</v>
      </c>
      <c r="AO15" s="8">
        <f t="shared" si="3"/>
        <v>35</v>
      </c>
      <c r="AP15" s="8">
        <f t="shared" si="4"/>
        <v>20</v>
      </c>
    </row>
    <row r="16" spans="1:42" s="11" customFormat="1" ht="9.9499999999999993" customHeight="1" x14ac:dyDescent="0.25">
      <c r="A16" s="5">
        <v>12</v>
      </c>
      <c r="B16" s="5" t="s">
        <v>60</v>
      </c>
      <c r="C16" s="6" t="s">
        <v>61</v>
      </c>
      <c r="D16" s="7" t="s">
        <v>59</v>
      </c>
      <c r="E16" s="6" t="s">
        <v>88</v>
      </c>
      <c r="F16" s="5" t="s">
        <v>7</v>
      </c>
      <c r="G16" s="8"/>
      <c r="H16" s="8"/>
      <c r="I16" s="8"/>
      <c r="J16" s="8"/>
      <c r="K16" s="8">
        <v>18</v>
      </c>
      <c r="L16" s="8"/>
      <c r="M16" s="8"/>
      <c r="N16" s="8">
        <v>40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>
        <v>23</v>
      </c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>
        <f t="shared" si="0"/>
        <v>81</v>
      </c>
      <c r="AM16" s="8">
        <f t="shared" si="1"/>
        <v>3</v>
      </c>
      <c r="AN16" s="9">
        <f t="shared" si="5"/>
        <v>27</v>
      </c>
      <c r="AO16" s="8">
        <f t="shared" si="3"/>
        <v>40</v>
      </c>
      <c r="AP16" s="8">
        <f t="shared" si="4"/>
        <v>18</v>
      </c>
    </row>
    <row r="17" spans="1:42" s="11" customFormat="1" ht="9.9499999999999993" customHeight="1" x14ac:dyDescent="0.25">
      <c r="A17" s="5">
        <v>13</v>
      </c>
      <c r="B17" s="5">
        <v>9083</v>
      </c>
      <c r="C17" s="6" t="s">
        <v>62</v>
      </c>
      <c r="D17" s="7" t="s">
        <v>63</v>
      </c>
      <c r="E17" s="6" t="s">
        <v>88</v>
      </c>
      <c r="F17" s="5" t="s">
        <v>64</v>
      </c>
      <c r="G17" s="8"/>
      <c r="H17" s="8"/>
      <c r="I17" s="8"/>
      <c r="J17" s="8"/>
      <c r="K17" s="8">
        <v>21</v>
      </c>
      <c r="L17" s="8">
        <v>3</v>
      </c>
      <c r="M17" s="8"/>
      <c r="N17" s="8">
        <v>26</v>
      </c>
      <c r="O17" s="8"/>
      <c r="P17" s="8"/>
      <c r="Q17" s="8">
        <v>2</v>
      </c>
      <c r="R17" s="8">
        <v>5</v>
      </c>
      <c r="S17" s="8"/>
      <c r="T17" s="8"/>
      <c r="U17" s="8"/>
      <c r="V17" s="8"/>
      <c r="W17" s="8"/>
      <c r="X17" s="8"/>
      <c r="Y17" s="8"/>
      <c r="Z17" s="8">
        <v>5</v>
      </c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>
        <f t="shared" si="0"/>
        <v>62</v>
      </c>
      <c r="AM17" s="8">
        <f t="shared" si="1"/>
        <v>6</v>
      </c>
      <c r="AN17" s="9">
        <f t="shared" si="5"/>
        <v>10.333333333333334</v>
      </c>
      <c r="AO17" s="8">
        <f t="shared" si="3"/>
        <v>26</v>
      </c>
      <c r="AP17" s="8">
        <f t="shared" si="4"/>
        <v>2</v>
      </c>
    </row>
    <row r="18" spans="1:42" s="11" customFormat="1" ht="9.9499999999999993" customHeight="1" x14ac:dyDescent="0.25">
      <c r="A18" s="5">
        <v>14</v>
      </c>
      <c r="B18" s="5" t="s">
        <v>17</v>
      </c>
      <c r="C18" s="6" t="s">
        <v>18</v>
      </c>
      <c r="D18" s="7" t="s">
        <v>19</v>
      </c>
      <c r="E18" s="6" t="s">
        <v>88</v>
      </c>
      <c r="F18" s="5" t="s">
        <v>7</v>
      </c>
      <c r="G18" s="8"/>
      <c r="H18" s="8"/>
      <c r="I18" s="8"/>
      <c r="J18" s="8"/>
      <c r="K18" s="8">
        <v>25</v>
      </c>
      <c r="L18" s="8">
        <v>2</v>
      </c>
      <c r="M18" s="8"/>
      <c r="N18" s="8">
        <v>21</v>
      </c>
      <c r="O18" s="8"/>
      <c r="P18" s="8">
        <v>45</v>
      </c>
      <c r="Q18" s="8">
        <v>2</v>
      </c>
      <c r="R18" s="8"/>
      <c r="S18" s="8">
        <v>52</v>
      </c>
      <c r="T18" s="8"/>
      <c r="U18" s="8"/>
      <c r="V18" s="8"/>
      <c r="W18" s="8"/>
      <c r="X18" s="8"/>
      <c r="Y18" s="8"/>
      <c r="Z18" s="8">
        <v>6</v>
      </c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>
        <f t="shared" si="0"/>
        <v>153</v>
      </c>
      <c r="AM18" s="8">
        <f t="shared" si="1"/>
        <v>7</v>
      </c>
      <c r="AN18" s="9">
        <f t="shared" si="5"/>
        <v>21.857142857142858</v>
      </c>
      <c r="AO18" s="8">
        <f t="shared" si="3"/>
        <v>52</v>
      </c>
      <c r="AP18" s="8">
        <f t="shared" si="4"/>
        <v>2</v>
      </c>
    </row>
    <row r="19" spans="1:42" s="11" customFormat="1" ht="9.9499999999999993" customHeight="1" x14ac:dyDescent="0.25">
      <c r="A19" s="5">
        <v>15</v>
      </c>
      <c r="B19" s="5">
        <v>9089</v>
      </c>
      <c r="C19" s="6" t="s">
        <v>68</v>
      </c>
      <c r="D19" s="7" t="s">
        <v>19</v>
      </c>
      <c r="E19" s="6" t="s">
        <v>88</v>
      </c>
      <c r="F19" s="5" t="s">
        <v>7</v>
      </c>
      <c r="G19" s="8"/>
      <c r="H19" s="8"/>
      <c r="I19" s="8"/>
      <c r="J19" s="8"/>
      <c r="K19" s="8">
        <v>26</v>
      </c>
      <c r="L19" s="8">
        <v>4</v>
      </c>
      <c r="M19" s="8"/>
      <c r="N19" s="8">
        <v>25</v>
      </c>
      <c r="O19" s="8"/>
      <c r="P19" s="8">
        <v>43</v>
      </c>
      <c r="Q19" s="8">
        <v>6</v>
      </c>
      <c r="R19" s="8"/>
      <c r="S19" s="8">
        <v>41</v>
      </c>
      <c r="T19" s="8"/>
      <c r="U19" s="8"/>
      <c r="V19" s="8"/>
      <c r="W19" s="8"/>
      <c r="X19" s="8"/>
      <c r="Y19" s="8"/>
      <c r="Z19" s="8">
        <v>12</v>
      </c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>
        <f t="shared" si="0"/>
        <v>157</v>
      </c>
      <c r="AM19" s="8">
        <f t="shared" si="1"/>
        <v>7</v>
      </c>
      <c r="AN19" s="9">
        <f t="shared" si="5"/>
        <v>22.428571428571427</v>
      </c>
      <c r="AO19" s="8">
        <f t="shared" si="3"/>
        <v>43</v>
      </c>
      <c r="AP19" s="8">
        <f t="shared" si="4"/>
        <v>4</v>
      </c>
    </row>
    <row r="20" spans="1:42" s="11" customFormat="1" ht="9.9499999999999993" customHeight="1" x14ac:dyDescent="0.25">
      <c r="A20" s="5">
        <v>16</v>
      </c>
      <c r="B20" s="5" t="s">
        <v>69</v>
      </c>
      <c r="C20" s="6" t="s">
        <v>70</v>
      </c>
      <c r="D20" s="7" t="s">
        <v>19</v>
      </c>
      <c r="E20" s="6" t="s">
        <v>88</v>
      </c>
      <c r="F20" s="5" t="s">
        <v>7</v>
      </c>
      <c r="G20" s="8"/>
      <c r="H20" s="8"/>
      <c r="I20" s="8"/>
      <c r="J20" s="8"/>
      <c r="K20" s="8">
        <v>23</v>
      </c>
      <c r="L20" s="8">
        <v>3</v>
      </c>
      <c r="M20" s="8"/>
      <c r="N20" s="8">
        <v>20</v>
      </c>
      <c r="O20" s="8"/>
      <c r="P20" s="8">
        <v>42</v>
      </c>
      <c r="Q20" s="8">
        <v>3</v>
      </c>
      <c r="R20" s="8"/>
      <c r="S20" s="8">
        <v>25</v>
      </c>
      <c r="T20" s="8"/>
      <c r="U20" s="8"/>
      <c r="V20" s="8"/>
      <c r="W20" s="8"/>
      <c r="X20" s="8"/>
      <c r="Y20" s="8"/>
      <c r="Z20" s="8">
        <v>8</v>
      </c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>
        <f t="shared" si="0"/>
        <v>124</v>
      </c>
      <c r="AM20" s="8">
        <f t="shared" si="1"/>
        <v>7</v>
      </c>
      <c r="AN20" s="9">
        <f t="shared" si="5"/>
        <v>17.714285714285715</v>
      </c>
      <c r="AO20" s="8">
        <f t="shared" si="3"/>
        <v>42</v>
      </c>
      <c r="AP20" s="8">
        <f t="shared" si="4"/>
        <v>3</v>
      </c>
    </row>
    <row r="21" spans="1:42" s="15" customFormat="1" ht="9.9499999999999993" customHeight="1" x14ac:dyDescent="0.25">
      <c r="A21" s="5">
        <v>17</v>
      </c>
      <c r="B21" s="5">
        <v>9025</v>
      </c>
      <c r="C21" s="6" t="s">
        <v>25</v>
      </c>
      <c r="D21" s="7" t="s">
        <v>26</v>
      </c>
      <c r="E21" s="6" t="s">
        <v>86</v>
      </c>
      <c r="F21" s="5" t="s">
        <v>7</v>
      </c>
      <c r="G21" s="8"/>
      <c r="H21" s="8"/>
      <c r="I21" s="8"/>
      <c r="J21" s="8"/>
      <c r="K21" s="8">
        <v>4</v>
      </c>
      <c r="L21" s="8"/>
      <c r="M21" s="8"/>
      <c r="N21" s="8"/>
      <c r="O21" s="8"/>
      <c r="P21" s="8"/>
      <c r="Q21" s="8">
        <v>2</v>
      </c>
      <c r="R21" s="8">
        <v>9</v>
      </c>
      <c r="S21" s="8">
        <v>40</v>
      </c>
      <c r="T21" s="8"/>
      <c r="U21" s="8"/>
      <c r="V21" s="8"/>
      <c r="W21" s="8"/>
      <c r="X21" s="8"/>
      <c r="Y21" s="8"/>
      <c r="Z21" s="8">
        <v>15</v>
      </c>
      <c r="AA21" s="8"/>
      <c r="AB21" s="8">
        <v>1</v>
      </c>
      <c r="AC21" s="8"/>
      <c r="AD21" s="8"/>
      <c r="AE21" s="8"/>
      <c r="AF21" s="8"/>
      <c r="AG21" s="8"/>
      <c r="AH21" s="8"/>
      <c r="AI21" s="8"/>
      <c r="AJ21" s="8"/>
      <c r="AK21" s="8">
        <v>2</v>
      </c>
      <c r="AL21" s="8">
        <f t="shared" si="0"/>
        <v>73</v>
      </c>
      <c r="AM21" s="8">
        <f t="shared" si="1"/>
        <v>7</v>
      </c>
      <c r="AN21" s="9">
        <f t="shared" si="5"/>
        <v>10.428571428571429</v>
      </c>
      <c r="AO21" s="8">
        <f t="shared" si="3"/>
        <v>40</v>
      </c>
      <c r="AP21" s="8">
        <f t="shared" si="4"/>
        <v>1</v>
      </c>
    </row>
    <row r="22" spans="1:42" s="15" customFormat="1" ht="9.9499999999999993" customHeight="1" x14ac:dyDescent="0.25">
      <c r="A22" s="5">
        <v>18</v>
      </c>
      <c r="B22" s="5">
        <v>9071</v>
      </c>
      <c r="C22" s="6" t="s">
        <v>52</v>
      </c>
      <c r="D22" s="7" t="s">
        <v>26</v>
      </c>
      <c r="E22" s="6" t="s">
        <v>86</v>
      </c>
      <c r="F22" s="5" t="s">
        <v>7</v>
      </c>
      <c r="G22" s="8"/>
      <c r="H22" s="8"/>
      <c r="I22" s="8">
        <v>2</v>
      </c>
      <c r="J22" s="8"/>
      <c r="K22" s="8">
        <v>27</v>
      </c>
      <c r="L22" s="8"/>
      <c r="M22" s="8"/>
      <c r="N22" s="8"/>
      <c r="O22" s="8"/>
      <c r="P22" s="8">
        <v>8</v>
      </c>
      <c r="Q22" s="8">
        <v>11</v>
      </c>
      <c r="R22" s="8">
        <v>7</v>
      </c>
      <c r="S22" s="8">
        <v>12</v>
      </c>
      <c r="T22" s="8"/>
      <c r="U22" s="8"/>
      <c r="V22" s="8"/>
      <c r="W22" s="8"/>
      <c r="X22" s="8"/>
      <c r="Y22" s="8"/>
      <c r="Z22" s="8">
        <v>25</v>
      </c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>
        <f t="shared" si="0"/>
        <v>92</v>
      </c>
      <c r="AM22" s="8">
        <f t="shared" si="1"/>
        <v>7</v>
      </c>
      <c r="AN22" s="9">
        <f t="shared" si="5"/>
        <v>13.142857142857142</v>
      </c>
      <c r="AO22" s="8">
        <f t="shared" si="3"/>
        <v>27</v>
      </c>
      <c r="AP22" s="8">
        <f t="shared" si="4"/>
        <v>2</v>
      </c>
    </row>
    <row r="23" spans="1:42" s="15" customFormat="1" ht="9.9499999999999993" customHeight="1" x14ac:dyDescent="0.25">
      <c r="A23" s="5">
        <v>19</v>
      </c>
      <c r="B23" s="5">
        <v>9029</v>
      </c>
      <c r="C23" s="6" t="s">
        <v>27</v>
      </c>
      <c r="D23" s="7" t="s">
        <v>28</v>
      </c>
      <c r="E23" s="6" t="s">
        <v>86</v>
      </c>
      <c r="F23" s="5" t="s">
        <v>7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>
        <v>3</v>
      </c>
      <c r="T23" s="8"/>
      <c r="U23" s="8"/>
      <c r="V23" s="8"/>
      <c r="W23" s="8"/>
      <c r="X23" s="8"/>
      <c r="Y23" s="8"/>
      <c r="Z23" s="8">
        <v>2</v>
      </c>
      <c r="AA23" s="8"/>
      <c r="AB23" s="8">
        <v>10</v>
      </c>
      <c r="AC23" s="8"/>
      <c r="AD23" s="8"/>
      <c r="AE23" s="8"/>
      <c r="AF23" s="8"/>
      <c r="AG23" s="8"/>
      <c r="AH23" s="8"/>
      <c r="AI23" s="8"/>
      <c r="AJ23" s="30"/>
      <c r="AK23" s="31"/>
      <c r="AL23" s="8">
        <f t="shared" si="0"/>
        <v>15</v>
      </c>
      <c r="AM23" s="8">
        <f t="shared" si="1"/>
        <v>3</v>
      </c>
      <c r="AN23" s="9">
        <f t="shared" si="5"/>
        <v>5</v>
      </c>
      <c r="AO23" s="8">
        <f t="shared" si="3"/>
        <v>10</v>
      </c>
      <c r="AP23" s="8">
        <f t="shared" si="4"/>
        <v>2</v>
      </c>
    </row>
    <row r="24" spans="1:42" s="15" customFormat="1" ht="9.9499999999999993" customHeight="1" x14ac:dyDescent="0.25">
      <c r="A24" s="5">
        <v>20</v>
      </c>
      <c r="B24" s="5" t="s">
        <v>29</v>
      </c>
      <c r="C24" s="6" t="s">
        <v>30</v>
      </c>
      <c r="D24" s="7" t="s">
        <v>31</v>
      </c>
      <c r="E24" s="6" t="s">
        <v>86</v>
      </c>
      <c r="F24" s="5" t="s">
        <v>7</v>
      </c>
      <c r="G24" s="8"/>
      <c r="H24" s="8"/>
      <c r="I24" s="8"/>
      <c r="J24" s="8"/>
      <c r="K24" s="8">
        <v>26</v>
      </c>
      <c r="L24" s="8"/>
      <c r="M24" s="8"/>
      <c r="N24" s="8"/>
      <c r="O24" s="8"/>
      <c r="P24" s="8"/>
      <c r="Q24" s="8">
        <v>1</v>
      </c>
      <c r="R24" s="8">
        <v>6</v>
      </c>
      <c r="S24" s="8">
        <v>27</v>
      </c>
      <c r="T24" s="8"/>
      <c r="U24" s="8"/>
      <c r="V24" s="8"/>
      <c r="W24" s="8"/>
      <c r="X24" s="8">
        <v>33</v>
      </c>
      <c r="Y24" s="8"/>
      <c r="Z24" s="8">
        <v>2</v>
      </c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>
        <v>3</v>
      </c>
      <c r="AL24" s="8">
        <f t="shared" si="0"/>
        <v>98</v>
      </c>
      <c r="AM24" s="8">
        <f t="shared" si="1"/>
        <v>7</v>
      </c>
      <c r="AN24" s="9">
        <f t="shared" si="5"/>
        <v>14</v>
      </c>
      <c r="AO24" s="8">
        <f t="shared" si="3"/>
        <v>33</v>
      </c>
      <c r="AP24" s="8">
        <f t="shared" si="4"/>
        <v>1</v>
      </c>
    </row>
    <row r="25" spans="1:42" s="15" customFormat="1" ht="9.9499999999999993" customHeight="1" x14ac:dyDescent="0.25">
      <c r="A25" s="5">
        <v>21</v>
      </c>
      <c r="B25" s="5" t="s">
        <v>49</v>
      </c>
      <c r="C25" s="6" t="s">
        <v>50</v>
      </c>
      <c r="D25" s="7" t="s">
        <v>51</v>
      </c>
      <c r="E25" s="6" t="s">
        <v>86</v>
      </c>
      <c r="F25" s="5" t="s">
        <v>7</v>
      </c>
      <c r="G25" s="8"/>
      <c r="H25" s="8"/>
      <c r="I25" s="8"/>
      <c r="J25" s="8"/>
      <c r="K25" s="8">
        <v>16</v>
      </c>
      <c r="L25" s="8">
        <v>1</v>
      </c>
      <c r="M25" s="8"/>
      <c r="N25" s="8"/>
      <c r="O25" s="8"/>
      <c r="P25" s="8"/>
      <c r="Q25" s="8">
        <v>2</v>
      </c>
      <c r="R25" s="8"/>
      <c r="S25" s="8">
        <v>5</v>
      </c>
      <c r="T25" s="8"/>
      <c r="U25" s="8"/>
      <c r="V25" s="8"/>
      <c r="W25" s="8"/>
      <c r="X25" s="8"/>
      <c r="Y25" s="8"/>
      <c r="Z25" s="8">
        <v>3</v>
      </c>
      <c r="AA25" s="8"/>
      <c r="AB25" s="8">
        <v>1</v>
      </c>
      <c r="AC25" s="8"/>
      <c r="AD25" s="8"/>
      <c r="AE25" s="8"/>
      <c r="AF25" s="8"/>
      <c r="AG25" s="8"/>
      <c r="AH25" s="8"/>
      <c r="AI25" s="8"/>
      <c r="AJ25" s="8"/>
      <c r="AK25" s="8"/>
      <c r="AL25" s="8">
        <f t="shared" si="0"/>
        <v>28</v>
      </c>
      <c r="AM25" s="8">
        <f t="shared" si="1"/>
        <v>6</v>
      </c>
      <c r="AN25" s="9">
        <f t="shared" si="5"/>
        <v>4.666666666666667</v>
      </c>
      <c r="AO25" s="8">
        <f t="shared" si="3"/>
        <v>16</v>
      </c>
      <c r="AP25" s="8">
        <f t="shared" si="4"/>
        <v>1</v>
      </c>
    </row>
    <row r="26" spans="1:42" s="15" customFormat="1" ht="9.9499999999999993" customHeight="1" x14ac:dyDescent="0.25">
      <c r="A26" s="5">
        <v>22</v>
      </c>
      <c r="B26" s="5">
        <v>9072</v>
      </c>
      <c r="C26" s="6" t="s">
        <v>53</v>
      </c>
      <c r="D26" s="7" t="s">
        <v>51</v>
      </c>
      <c r="E26" s="6" t="s">
        <v>86</v>
      </c>
      <c r="F26" s="5" t="s">
        <v>7</v>
      </c>
      <c r="G26" s="8"/>
      <c r="H26" s="8"/>
      <c r="I26" s="8"/>
      <c r="J26" s="8"/>
      <c r="K26" s="8">
        <v>29</v>
      </c>
      <c r="L26" s="8">
        <v>5</v>
      </c>
      <c r="M26" s="8"/>
      <c r="N26" s="8">
        <v>27</v>
      </c>
      <c r="O26" s="8"/>
      <c r="P26" s="8"/>
      <c r="Q26" s="8">
        <v>1</v>
      </c>
      <c r="R26" s="8">
        <v>6</v>
      </c>
      <c r="S26" s="8">
        <v>13</v>
      </c>
      <c r="T26" s="8">
        <v>9</v>
      </c>
      <c r="U26" s="8"/>
      <c r="V26" s="8"/>
      <c r="W26" s="8"/>
      <c r="X26" s="8"/>
      <c r="Y26" s="8"/>
      <c r="Z26" s="8">
        <v>1</v>
      </c>
      <c r="AA26" s="8"/>
      <c r="AB26" s="8">
        <v>4</v>
      </c>
      <c r="AC26" s="8"/>
      <c r="AD26" s="8"/>
      <c r="AE26" s="8"/>
      <c r="AF26" s="8"/>
      <c r="AG26" s="8"/>
      <c r="AH26" s="8"/>
      <c r="AI26" s="8"/>
      <c r="AJ26" s="8"/>
      <c r="AK26" s="8">
        <v>2</v>
      </c>
      <c r="AL26" s="8">
        <f t="shared" si="0"/>
        <v>97</v>
      </c>
      <c r="AM26" s="8">
        <f t="shared" si="1"/>
        <v>10</v>
      </c>
      <c r="AN26" s="9">
        <f t="shared" si="5"/>
        <v>9.6999999999999993</v>
      </c>
      <c r="AO26" s="8">
        <f t="shared" si="3"/>
        <v>29</v>
      </c>
      <c r="AP26" s="8">
        <f t="shared" si="4"/>
        <v>1</v>
      </c>
    </row>
    <row r="27" spans="1:42" s="15" customFormat="1" ht="9.9499999999999993" customHeight="1" x14ac:dyDescent="0.25">
      <c r="A27" s="5">
        <v>23</v>
      </c>
      <c r="B27" s="5">
        <v>9085</v>
      </c>
      <c r="C27" s="6" t="s">
        <v>65</v>
      </c>
      <c r="D27" s="7" t="s">
        <v>65</v>
      </c>
      <c r="E27" s="6" t="s">
        <v>86</v>
      </c>
      <c r="F27" s="5" t="s">
        <v>7</v>
      </c>
      <c r="G27" s="8"/>
      <c r="H27" s="8"/>
      <c r="I27" s="8"/>
      <c r="J27" s="8"/>
      <c r="K27" s="8">
        <v>11</v>
      </c>
      <c r="L27" s="8">
        <v>1</v>
      </c>
      <c r="M27" s="8"/>
      <c r="N27" s="8"/>
      <c r="O27" s="8"/>
      <c r="P27" s="8"/>
      <c r="Q27" s="8"/>
      <c r="R27" s="8">
        <v>2</v>
      </c>
      <c r="S27" s="8">
        <v>2</v>
      </c>
      <c r="T27" s="8"/>
      <c r="U27" s="8"/>
      <c r="V27" s="8"/>
      <c r="W27" s="8"/>
      <c r="X27" s="8"/>
      <c r="Y27" s="8"/>
      <c r="Z27" s="8">
        <v>3</v>
      </c>
      <c r="AA27" s="8"/>
      <c r="AB27" s="8">
        <v>17</v>
      </c>
      <c r="AC27" s="8"/>
      <c r="AD27" s="8"/>
      <c r="AE27" s="8"/>
      <c r="AF27" s="8"/>
      <c r="AG27" s="8"/>
      <c r="AH27" s="8">
        <v>1</v>
      </c>
      <c r="AI27" s="8"/>
      <c r="AJ27" s="8"/>
      <c r="AK27" s="8"/>
      <c r="AL27" s="8">
        <f t="shared" si="0"/>
        <v>37</v>
      </c>
      <c r="AM27" s="8">
        <f t="shared" si="1"/>
        <v>7</v>
      </c>
      <c r="AN27" s="9">
        <f t="shared" si="5"/>
        <v>5.2857142857142856</v>
      </c>
      <c r="AO27" s="8">
        <f t="shared" si="3"/>
        <v>17</v>
      </c>
      <c r="AP27" s="8">
        <f t="shared" si="4"/>
        <v>1</v>
      </c>
    </row>
    <row r="28" spans="1:42" s="16" customFormat="1" ht="9.9499999999999993" customHeight="1" x14ac:dyDescent="0.25">
      <c r="A28" s="5">
        <v>24</v>
      </c>
      <c r="B28" s="5">
        <v>9092</v>
      </c>
      <c r="C28" s="6" t="s">
        <v>71</v>
      </c>
      <c r="D28" s="7" t="s">
        <v>71</v>
      </c>
      <c r="E28" s="6" t="s">
        <v>89</v>
      </c>
      <c r="F28" s="5" t="s">
        <v>7</v>
      </c>
      <c r="G28" s="8"/>
      <c r="H28" s="8"/>
      <c r="I28" s="8"/>
      <c r="J28" s="8"/>
      <c r="K28" s="8">
        <v>22</v>
      </c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>
        <v>10</v>
      </c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32"/>
      <c r="AL28" s="8">
        <f t="shared" si="0"/>
        <v>32</v>
      </c>
      <c r="AM28" s="8">
        <f t="shared" si="1"/>
        <v>2</v>
      </c>
      <c r="AN28" s="9">
        <f t="shared" si="5"/>
        <v>16</v>
      </c>
      <c r="AO28" s="8">
        <f t="shared" si="3"/>
        <v>22</v>
      </c>
      <c r="AP28" s="8">
        <f t="shared" si="4"/>
        <v>10</v>
      </c>
    </row>
    <row r="29" spans="1:42" s="16" customFormat="1" ht="9.9499999999999993" customHeight="1" x14ac:dyDescent="0.25">
      <c r="A29" s="5">
        <v>25</v>
      </c>
      <c r="B29" s="5">
        <v>9098</v>
      </c>
      <c r="C29" s="6" t="s">
        <v>76</v>
      </c>
      <c r="D29" s="7" t="s">
        <v>71</v>
      </c>
      <c r="E29" s="6" t="s">
        <v>89</v>
      </c>
      <c r="F29" s="5" t="s">
        <v>7</v>
      </c>
      <c r="G29" s="8"/>
      <c r="H29" s="8"/>
      <c r="I29" s="8"/>
      <c r="J29" s="8"/>
      <c r="K29" s="8">
        <v>28</v>
      </c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>
        <v>5</v>
      </c>
      <c r="AA29" s="8"/>
      <c r="AB29" s="8">
        <v>4</v>
      </c>
      <c r="AC29" s="8"/>
      <c r="AD29" s="8"/>
      <c r="AE29" s="8"/>
      <c r="AF29" s="8"/>
      <c r="AG29" s="8"/>
      <c r="AH29" s="8"/>
      <c r="AI29" s="8"/>
      <c r="AJ29" s="8"/>
      <c r="AK29" s="8"/>
      <c r="AL29" s="8">
        <f t="shared" si="0"/>
        <v>37</v>
      </c>
      <c r="AM29" s="8">
        <f t="shared" si="1"/>
        <v>3</v>
      </c>
      <c r="AN29" s="9">
        <f t="shared" si="5"/>
        <v>12.333333333333334</v>
      </c>
      <c r="AO29" s="8">
        <f t="shared" si="3"/>
        <v>28</v>
      </c>
      <c r="AP29" s="8">
        <f t="shared" si="4"/>
        <v>4</v>
      </c>
    </row>
    <row r="30" spans="1:42" s="16" customFormat="1" ht="9.9499999999999993" customHeight="1" x14ac:dyDescent="0.25">
      <c r="A30" s="5">
        <v>26</v>
      </c>
      <c r="B30" s="5">
        <v>9099</v>
      </c>
      <c r="C30" s="6" t="s">
        <v>77</v>
      </c>
      <c r="D30" s="7" t="s">
        <v>71</v>
      </c>
      <c r="E30" s="6" t="s">
        <v>89</v>
      </c>
      <c r="F30" s="5" t="s">
        <v>7</v>
      </c>
      <c r="G30" s="8"/>
      <c r="H30" s="8"/>
      <c r="I30" s="8"/>
      <c r="J30" s="8"/>
      <c r="K30" s="8">
        <v>29</v>
      </c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>
        <v>18</v>
      </c>
      <c r="AA30" s="8"/>
      <c r="AB30" s="8">
        <v>4</v>
      </c>
      <c r="AC30" s="8"/>
      <c r="AD30" s="8"/>
      <c r="AE30" s="8"/>
      <c r="AF30" s="8"/>
      <c r="AG30" s="8"/>
      <c r="AH30" s="8"/>
      <c r="AI30" s="8"/>
      <c r="AJ30" s="8"/>
      <c r="AK30" s="8"/>
      <c r="AL30" s="8">
        <f t="shared" si="0"/>
        <v>51</v>
      </c>
      <c r="AM30" s="8">
        <f t="shared" si="1"/>
        <v>3</v>
      </c>
      <c r="AN30" s="9">
        <f t="shared" si="5"/>
        <v>17</v>
      </c>
      <c r="AO30" s="8">
        <f t="shared" si="3"/>
        <v>29</v>
      </c>
      <c r="AP30" s="8">
        <f t="shared" si="4"/>
        <v>4</v>
      </c>
    </row>
    <row r="31" spans="1:42" s="16" customFormat="1" ht="9.9499999999999993" customHeight="1" x14ac:dyDescent="0.25">
      <c r="A31" s="5">
        <v>27</v>
      </c>
      <c r="B31" s="5" t="s">
        <v>72</v>
      </c>
      <c r="C31" s="6" t="s">
        <v>73</v>
      </c>
      <c r="D31" s="7" t="s">
        <v>74</v>
      </c>
      <c r="E31" s="6" t="s">
        <v>89</v>
      </c>
      <c r="F31" s="5" t="s">
        <v>7</v>
      </c>
      <c r="G31" s="8"/>
      <c r="H31" s="8"/>
      <c r="I31" s="8"/>
      <c r="J31" s="8"/>
      <c r="K31" s="8">
        <v>26</v>
      </c>
      <c r="L31" s="8"/>
      <c r="M31" s="8"/>
      <c r="N31" s="8"/>
      <c r="O31" s="8"/>
      <c r="P31" s="8"/>
      <c r="Q31" s="8">
        <v>2</v>
      </c>
      <c r="R31" s="8"/>
      <c r="S31" s="8"/>
      <c r="T31" s="8">
        <v>6</v>
      </c>
      <c r="U31" s="8"/>
      <c r="V31" s="8"/>
      <c r="W31" s="8"/>
      <c r="X31" s="8"/>
      <c r="Y31" s="8"/>
      <c r="Z31" s="8">
        <v>7</v>
      </c>
      <c r="AA31" s="8"/>
      <c r="AB31" s="8">
        <v>3</v>
      </c>
      <c r="AC31" s="8"/>
      <c r="AD31" s="8"/>
      <c r="AE31" s="8"/>
      <c r="AF31" s="8"/>
      <c r="AG31" s="8"/>
      <c r="AH31" s="8"/>
      <c r="AI31" s="8"/>
      <c r="AJ31" s="8"/>
      <c r="AK31" s="8"/>
      <c r="AL31" s="8">
        <f t="shared" si="0"/>
        <v>44</v>
      </c>
      <c r="AM31" s="8">
        <f t="shared" si="1"/>
        <v>5</v>
      </c>
      <c r="AN31" s="9">
        <f t="shared" si="5"/>
        <v>8.8000000000000007</v>
      </c>
      <c r="AO31" s="8">
        <f t="shared" si="3"/>
        <v>26</v>
      </c>
      <c r="AP31" s="8">
        <f t="shared" si="4"/>
        <v>2</v>
      </c>
    </row>
    <row r="32" spans="1:42" s="16" customFormat="1" ht="9.9499999999999993" customHeight="1" x14ac:dyDescent="0.25">
      <c r="A32" s="5">
        <v>28</v>
      </c>
      <c r="B32" s="5">
        <v>9097</v>
      </c>
      <c r="C32" s="6" t="s">
        <v>75</v>
      </c>
      <c r="D32" s="7" t="s">
        <v>75</v>
      </c>
      <c r="E32" s="6" t="s">
        <v>89</v>
      </c>
      <c r="F32" s="5" t="s">
        <v>7</v>
      </c>
      <c r="G32" s="8"/>
      <c r="H32" s="8"/>
      <c r="I32" s="8"/>
      <c r="J32" s="8"/>
      <c r="K32" s="8">
        <v>15</v>
      </c>
      <c r="L32" s="8"/>
      <c r="M32" s="8"/>
      <c r="N32" s="8"/>
      <c r="O32" s="8"/>
      <c r="P32" s="8"/>
      <c r="Q32" s="8"/>
      <c r="R32" s="8"/>
      <c r="S32" s="8"/>
      <c r="T32" s="8">
        <v>2</v>
      </c>
      <c r="U32" s="8"/>
      <c r="V32" s="8"/>
      <c r="W32" s="8"/>
      <c r="X32" s="8"/>
      <c r="Y32" s="8"/>
      <c r="Z32" s="8">
        <v>19</v>
      </c>
      <c r="AA32" s="8"/>
      <c r="AB32" s="8">
        <v>16</v>
      </c>
      <c r="AC32" s="8"/>
      <c r="AD32" s="8"/>
      <c r="AE32" s="8"/>
      <c r="AF32" s="8"/>
      <c r="AG32" s="8"/>
      <c r="AH32" s="8"/>
      <c r="AI32" s="8"/>
      <c r="AJ32" s="8"/>
      <c r="AK32" s="8"/>
      <c r="AL32" s="8">
        <f t="shared" si="0"/>
        <v>52</v>
      </c>
      <c r="AM32" s="8">
        <f t="shared" si="1"/>
        <v>4</v>
      </c>
      <c r="AN32" s="9">
        <f t="shared" si="5"/>
        <v>13</v>
      </c>
      <c r="AO32" s="8">
        <f t="shared" si="3"/>
        <v>19</v>
      </c>
      <c r="AP32" s="8">
        <f t="shared" si="4"/>
        <v>2</v>
      </c>
    </row>
    <row r="33" spans="1:42" s="16" customFormat="1" ht="9.9499999999999993" customHeight="1" x14ac:dyDescent="0.25">
      <c r="A33" s="5">
        <v>29</v>
      </c>
      <c r="B33" s="5" t="s">
        <v>78</v>
      </c>
      <c r="C33" s="6" t="s">
        <v>79</v>
      </c>
      <c r="D33" s="7" t="s">
        <v>80</v>
      </c>
      <c r="E33" s="6" t="s">
        <v>89</v>
      </c>
      <c r="F33" s="5" t="s">
        <v>7</v>
      </c>
      <c r="G33" s="8"/>
      <c r="H33" s="8"/>
      <c r="I33" s="8"/>
      <c r="J33" s="8"/>
      <c r="K33" s="8">
        <v>20</v>
      </c>
      <c r="L33" s="8"/>
      <c r="M33" s="8"/>
      <c r="N33" s="8"/>
      <c r="O33" s="8"/>
      <c r="P33" s="8"/>
      <c r="Q33" s="8"/>
      <c r="R33" s="8"/>
      <c r="S33" s="8"/>
      <c r="T33" s="8">
        <v>1</v>
      </c>
      <c r="U33" s="8"/>
      <c r="V33" s="8"/>
      <c r="W33" s="8"/>
      <c r="X33" s="8"/>
      <c r="Y33" s="8"/>
      <c r="Z33" s="8">
        <v>12</v>
      </c>
      <c r="AA33" s="8"/>
      <c r="AB33" s="8">
        <v>6</v>
      </c>
      <c r="AC33" s="8"/>
      <c r="AD33" s="8"/>
      <c r="AE33" s="8"/>
      <c r="AF33" s="8"/>
      <c r="AG33" s="8"/>
      <c r="AH33" s="8"/>
      <c r="AI33" s="8"/>
      <c r="AJ33" s="8"/>
      <c r="AK33" s="8"/>
      <c r="AL33" s="8">
        <f t="shared" si="0"/>
        <v>39</v>
      </c>
      <c r="AM33" s="8">
        <f t="shared" si="1"/>
        <v>4</v>
      </c>
      <c r="AN33" s="9">
        <f t="shared" si="5"/>
        <v>9.75</v>
      </c>
      <c r="AO33" s="8">
        <f t="shared" si="3"/>
        <v>20</v>
      </c>
      <c r="AP33" s="8">
        <f t="shared" si="4"/>
        <v>1</v>
      </c>
    </row>
    <row r="34" spans="1:42" s="16" customFormat="1" ht="9.9499999999999993" customHeight="1" x14ac:dyDescent="0.25">
      <c r="A34" s="5">
        <v>30</v>
      </c>
      <c r="B34" s="5" t="s">
        <v>81</v>
      </c>
      <c r="C34" s="6" t="s">
        <v>82</v>
      </c>
      <c r="D34" s="7" t="s">
        <v>80</v>
      </c>
      <c r="E34" s="6" t="s">
        <v>89</v>
      </c>
      <c r="F34" s="5" t="s">
        <v>7</v>
      </c>
      <c r="G34" s="8"/>
      <c r="H34" s="8"/>
      <c r="I34" s="8"/>
      <c r="J34" s="8"/>
      <c r="K34" s="8">
        <v>26</v>
      </c>
      <c r="L34" s="8"/>
      <c r="M34" s="8"/>
      <c r="N34" s="8"/>
      <c r="O34" s="8"/>
      <c r="P34" s="8"/>
      <c r="Q34" s="8"/>
      <c r="R34" s="8"/>
      <c r="S34" s="8"/>
      <c r="T34" s="8">
        <v>4</v>
      </c>
      <c r="U34" s="8"/>
      <c r="V34" s="8"/>
      <c r="W34" s="8"/>
      <c r="X34" s="8"/>
      <c r="Y34" s="8"/>
      <c r="Z34" s="8">
        <v>9</v>
      </c>
      <c r="AA34" s="8"/>
      <c r="AB34" s="8">
        <v>2</v>
      </c>
      <c r="AC34" s="8"/>
      <c r="AD34" s="8"/>
      <c r="AE34" s="8"/>
      <c r="AF34" s="8"/>
      <c r="AG34" s="8"/>
      <c r="AH34" s="8"/>
      <c r="AI34" s="8"/>
      <c r="AJ34" s="8"/>
      <c r="AK34" s="8"/>
      <c r="AL34" s="8">
        <f t="shared" si="0"/>
        <v>41</v>
      </c>
      <c r="AM34" s="8">
        <f t="shared" si="1"/>
        <v>4</v>
      </c>
      <c r="AN34" s="9">
        <f t="shared" si="5"/>
        <v>10.25</v>
      </c>
      <c r="AO34" s="8">
        <f t="shared" si="3"/>
        <v>26</v>
      </c>
      <c r="AP34" s="8">
        <f t="shared" si="4"/>
        <v>2</v>
      </c>
    </row>
    <row r="35" spans="1:42" s="16" customFormat="1" ht="9.9499999999999993" customHeight="1" x14ac:dyDescent="0.25">
      <c r="A35" s="5">
        <v>31</v>
      </c>
      <c r="B35" s="5">
        <v>9113</v>
      </c>
      <c r="C35" s="6" t="s">
        <v>83</v>
      </c>
      <c r="D35" s="7" t="s">
        <v>84</v>
      </c>
      <c r="E35" s="6" t="s">
        <v>89</v>
      </c>
      <c r="F35" s="5" t="s">
        <v>7</v>
      </c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>
        <v>4</v>
      </c>
      <c r="T35" s="30"/>
      <c r="U35" s="30"/>
      <c r="V35" s="30"/>
      <c r="W35" s="30"/>
      <c r="X35" s="30"/>
      <c r="Y35" s="30"/>
      <c r="Z35" s="30">
        <v>9</v>
      </c>
      <c r="AA35" s="30"/>
      <c r="AB35" s="30">
        <v>2</v>
      </c>
      <c r="AC35" s="30"/>
      <c r="AD35" s="30"/>
      <c r="AE35" s="30"/>
      <c r="AF35" s="30"/>
      <c r="AG35" s="30"/>
      <c r="AH35" s="30"/>
      <c r="AI35" s="30"/>
      <c r="AJ35" s="30"/>
      <c r="AK35" s="30"/>
      <c r="AL35" s="8">
        <f t="shared" si="0"/>
        <v>15</v>
      </c>
      <c r="AM35" s="8">
        <f t="shared" si="1"/>
        <v>3</v>
      </c>
      <c r="AN35" s="9">
        <f t="shared" si="5"/>
        <v>5</v>
      </c>
      <c r="AO35" s="8">
        <f t="shared" si="3"/>
        <v>9</v>
      </c>
      <c r="AP35" s="8">
        <f t="shared" si="4"/>
        <v>2</v>
      </c>
    </row>
    <row r="36" spans="1:42" s="11" customFormat="1" ht="9.9499999999999993" customHeight="1" x14ac:dyDescent="0.25">
      <c r="A36" s="5">
        <v>32</v>
      </c>
      <c r="B36" s="5" t="s">
        <v>4</v>
      </c>
      <c r="C36" s="6" t="s">
        <v>5</v>
      </c>
      <c r="D36" s="7" t="s">
        <v>6</v>
      </c>
      <c r="E36" s="6" t="s">
        <v>85</v>
      </c>
      <c r="F36" s="5" t="s">
        <v>7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>
        <v>24</v>
      </c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8">
        <f t="shared" si="0"/>
        <v>24</v>
      </c>
      <c r="AM36" s="8">
        <f t="shared" si="1"/>
        <v>1</v>
      </c>
      <c r="AN36" s="9">
        <f t="shared" si="5"/>
        <v>24</v>
      </c>
      <c r="AO36" s="8">
        <f t="shared" si="3"/>
        <v>24</v>
      </c>
      <c r="AP36" s="8">
        <f t="shared" si="4"/>
        <v>24</v>
      </c>
    </row>
    <row r="37" spans="1:42" s="11" customFormat="1" ht="9.9499999999999993" customHeight="1" x14ac:dyDescent="0.25">
      <c r="A37" s="5">
        <v>33</v>
      </c>
      <c r="B37" s="5">
        <v>9035</v>
      </c>
      <c r="C37" s="6" t="s">
        <v>34</v>
      </c>
      <c r="D37" s="7" t="s">
        <v>93</v>
      </c>
      <c r="E37" s="6" t="s">
        <v>85</v>
      </c>
      <c r="F37" s="5">
        <v>17</v>
      </c>
      <c r="G37" s="12"/>
      <c r="H37" s="12"/>
      <c r="I37" s="12"/>
      <c r="J37" s="12"/>
      <c r="K37" s="12">
        <v>3</v>
      </c>
      <c r="L37" s="12"/>
      <c r="M37" s="12"/>
      <c r="N37" s="12"/>
      <c r="O37" s="12"/>
      <c r="P37" s="12">
        <v>5</v>
      </c>
      <c r="Q37" s="12"/>
      <c r="R37" s="12"/>
      <c r="S37" s="12">
        <v>3</v>
      </c>
      <c r="T37" s="12">
        <v>6</v>
      </c>
      <c r="U37" s="12"/>
      <c r="V37" s="12"/>
      <c r="W37" s="12"/>
      <c r="X37" s="12"/>
      <c r="Y37" s="12"/>
      <c r="Z37" s="12">
        <v>5</v>
      </c>
      <c r="AA37" s="12"/>
      <c r="AB37" s="12">
        <v>39</v>
      </c>
      <c r="AC37" s="12"/>
      <c r="AD37" s="12"/>
      <c r="AE37" s="12"/>
      <c r="AF37" s="12"/>
      <c r="AG37" s="12"/>
      <c r="AH37" s="12"/>
      <c r="AI37" s="12"/>
      <c r="AJ37" s="12"/>
      <c r="AK37" s="12"/>
      <c r="AL37" s="8">
        <f t="shared" si="0"/>
        <v>61</v>
      </c>
      <c r="AM37" s="8">
        <f t="shared" si="1"/>
        <v>6</v>
      </c>
      <c r="AN37" s="9">
        <f t="shared" si="5"/>
        <v>10.166666666666666</v>
      </c>
      <c r="AO37" s="8">
        <f t="shared" si="3"/>
        <v>39</v>
      </c>
      <c r="AP37" s="8">
        <f t="shared" si="4"/>
        <v>3</v>
      </c>
    </row>
    <row r="38" spans="1:42" s="11" customFormat="1" ht="9.9499999999999993" customHeight="1" x14ac:dyDescent="0.25">
      <c r="A38" s="5">
        <v>34</v>
      </c>
      <c r="B38" s="5" t="s">
        <v>8</v>
      </c>
      <c r="C38" s="7" t="s">
        <v>9</v>
      </c>
      <c r="D38" s="7" t="s">
        <v>10</v>
      </c>
      <c r="E38" s="6" t="s">
        <v>85</v>
      </c>
      <c r="F38" s="5" t="s">
        <v>7</v>
      </c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>
        <v>3</v>
      </c>
      <c r="AA38" s="12"/>
      <c r="AB38" s="12">
        <v>7</v>
      </c>
      <c r="AC38" s="12"/>
      <c r="AD38" s="12"/>
      <c r="AE38" s="12"/>
      <c r="AF38" s="12"/>
      <c r="AG38" s="12"/>
      <c r="AH38" s="12">
        <v>2</v>
      </c>
      <c r="AI38" s="12"/>
      <c r="AJ38" s="12"/>
      <c r="AK38" s="12"/>
      <c r="AL38" s="8">
        <f t="shared" si="0"/>
        <v>12</v>
      </c>
      <c r="AM38" s="8">
        <f t="shared" si="1"/>
        <v>3</v>
      </c>
      <c r="AN38" s="9">
        <f t="shared" si="5"/>
        <v>4</v>
      </c>
      <c r="AO38" s="8">
        <f t="shared" si="3"/>
        <v>7</v>
      </c>
      <c r="AP38" s="8">
        <f t="shared" si="4"/>
        <v>2</v>
      </c>
    </row>
    <row r="39" spans="1:42" s="11" customFormat="1" ht="9.9499999999999993" customHeight="1" x14ac:dyDescent="0.25">
      <c r="A39" s="5">
        <v>35</v>
      </c>
      <c r="B39" s="5">
        <v>9016</v>
      </c>
      <c r="C39" s="7" t="s">
        <v>11</v>
      </c>
      <c r="D39" s="6" t="s">
        <v>10</v>
      </c>
      <c r="E39" s="6" t="s">
        <v>85</v>
      </c>
      <c r="F39" s="5" t="s">
        <v>12</v>
      </c>
      <c r="G39" s="12"/>
      <c r="H39" s="12"/>
      <c r="I39" s="12"/>
      <c r="J39" s="12"/>
      <c r="K39" s="12"/>
      <c r="L39" s="12">
        <v>6</v>
      </c>
      <c r="M39" s="12"/>
      <c r="N39" s="12"/>
      <c r="O39" s="12"/>
      <c r="P39" s="12"/>
      <c r="Q39" s="12"/>
      <c r="R39" s="12"/>
      <c r="S39" s="12"/>
      <c r="T39" s="12">
        <v>4</v>
      </c>
      <c r="U39" s="12"/>
      <c r="V39" s="12"/>
      <c r="W39" s="12"/>
      <c r="X39" s="12"/>
      <c r="Y39" s="12"/>
      <c r="Z39" s="12">
        <v>7</v>
      </c>
      <c r="AA39" s="12"/>
      <c r="AB39" s="12">
        <v>2</v>
      </c>
      <c r="AC39" s="12"/>
      <c r="AD39" s="12"/>
      <c r="AE39" s="12"/>
      <c r="AF39" s="12"/>
      <c r="AG39" s="12"/>
      <c r="AH39" s="12"/>
      <c r="AI39" s="12"/>
      <c r="AJ39" s="12"/>
      <c r="AK39" s="12"/>
      <c r="AL39" s="8">
        <f t="shared" si="0"/>
        <v>19</v>
      </c>
      <c r="AM39" s="8">
        <f t="shared" si="1"/>
        <v>4</v>
      </c>
      <c r="AN39" s="9">
        <f t="shared" si="5"/>
        <v>4.75</v>
      </c>
      <c r="AO39" s="8">
        <f t="shared" si="3"/>
        <v>7</v>
      </c>
      <c r="AP39" s="8">
        <f t="shared" si="4"/>
        <v>2</v>
      </c>
    </row>
    <row r="40" spans="1:42" s="11" customFormat="1" ht="9.9499999999999993" customHeight="1" x14ac:dyDescent="0.25">
      <c r="A40" s="5">
        <v>36</v>
      </c>
      <c r="B40" s="5">
        <v>9096</v>
      </c>
      <c r="C40" s="7" t="s">
        <v>10</v>
      </c>
      <c r="D40" s="6" t="s">
        <v>10</v>
      </c>
      <c r="E40" s="6" t="s">
        <v>85</v>
      </c>
      <c r="F40" s="5" t="s">
        <v>7</v>
      </c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>
        <v>4</v>
      </c>
      <c r="AA40" s="12"/>
      <c r="AB40" s="12">
        <v>6</v>
      </c>
      <c r="AC40" s="12"/>
      <c r="AD40" s="12"/>
      <c r="AE40" s="12"/>
      <c r="AF40" s="12"/>
      <c r="AG40" s="12"/>
      <c r="AH40" s="12">
        <v>3</v>
      </c>
      <c r="AI40" s="12"/>
      <c r="AJ40" s="12"/>
      <c r="AK40" s="12"/>
      <c r="AL40" s="8">
        <f t="shared" si="0"/>
        <v>13</v>
      </c>
      <c r="AM40" s="8">
        <f t="shared" si="1"/>
        <v>3</v>
      </c>
      <c r="AN40" s="9">
        <f t="shared" si="5"/>
        <v>4.333333333333333</v>
      </c>
      <c r="AO40" s="8">
        <f t="shared" si="3"/>
        <v>6</v>
      </c>
      <c r="AP40" s="8">
        <f t="shared" si="4"/>
        <v>3</v>
      </c>
    </row>
    <row r="41" spans="1:42" s="11" customFormat="1" ht="9.9499999999999993" customHeight="1" x14ac:dyDescent="0.25">
      <c r="A41" s="5">
        <v>37</v>
      </c>
      <c r="B41" s="5">
        <v>9017</v>
      </c>
      <c r="C41" s="7" t="s">
        <v>13</v>
      </c>
      <c r="D41" s="7" t="s">
        <v>13</v>
      </c>
      <c r="E41" s="6" t="s">
        <v>85</v>
      </c>
      <c r="F41" s="5" t="s">
        <v>7</v>
      </c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>
        <v>3</v>
      </c>
      <c r="AA41" s="12"/>
      <c r="AB41" s="12"/>
      <c r="AC41" s="12"/>
      <c r="AD41" s="12"/>
      <c r="AE41" s="12"/>
      <c r="AF41" s="12">
        <v>3</v>
      </c>
      <c r="AG41" s="12"/>
      <c r="AH41" s="12"/>
      <c r="AI41" s="12"/>
      <c r="AJ41" s="12"/>
      <c r="AK41" s="12"/>
      <c r="AL41" s="8">
        <f t="shared" si="0"/>
        <v>6</v>
      </c>
      <c r="AM41" s="8">
        <f t="shared" si="1"/>
        <v>2</v>
      </c>
      <c r="AN41" s="9">
        <f t="shared" si="5"/>
        <v>3</v>
      </c>
      <c r="AO41" s="8">
        <f t="shared" si="3"/>
        <v>3</v>
      </c>
      <c r="AP41" s="8">
        <f t="shared" si="4"/>
        <v>3</v>
      </c>
    </row>
    <row r="42" spans="1:42" s="11" customFormat="1" ht="9.9499999999999993" customHeight="1" x14ac:dyDescent="0.25">
      <c r="A42" s="5">
        <v>38</v>
      </c>
      <c r="B42" s="5" t="s">
        <v>14</v>
      </c>
      <c r="C42" s="7" t="s">
        <v>15</v>
      </c>
      <c r="D42" s="7" t="s">
        <v>13</v>
      </c>
      <c r="E42" s="6" t="s">
        <v>85</v>
      </c>
      <c r="F42" s="5" t="s">
        <v>7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>
        <v>3</v>
      </c>
      <c r="AA42" s="12"/>
      <c r="AB42" s="12"/>
      <c r="AC42" s="12"/>
      <c r="AD42" s="12"/>
      <c r="AE42" s="12"/>
      <c r="AF42" s="12">
        <v>4</v>
      </c>
      <c r="AG42" s="12"/>
      <c r="AH42" s="12"/>
      <c r="AI42" s="12"/>
      <c r="AJ42" s="12"/>
      <c r="AK42" s="12"/>
      <c r="AL42" s="8">
        <f t="shared" si="0"/>
        <v>7</v>
      </c>
      <c r="AM42" s="8">
        <f t="shared" si="1"/>
        <v>2</v>
      </c>
      <c r="AN42" s="9">
        <f t="shared" si="5"/>
        <v>3.5</v>
      </c>
      <c r="AO42" s="8">
        <f t="shared" si="3"/>
        <v>4</v>
      </c>
      <c r="AP42" s="8">
        <f t="shared" si="4"/>
        <v>3</v>
      </c>
    </row>
    <row r="43" spans="1:42" s="11" customFormat="1" ht="9.9499999999999993" customHeight="1" x14ac:dyDescent="0.25">
      <c r="A43" s="5">
        <v>39</v>
      </c>
      <c r="B43" s="5">
        <v>9018</v>
      </c>
      <c r="C43" s="7" t="s">
        <v>16</v>
      </c>
      <c r="D43" s="7" t="s">
        <v>13</v>
      </c>
      <c r="E43" s="6" t="s">
        <v>85</v>
      </c>
      <c r="F43" s="5" t="s">
        <v>7</v>
      </c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>
        <v>2</v>
      </c>
      <c r="AA43" s="12"/>
      <c r="AB43" s="12"/>
      <c r="AC43" s="12"/>
      <c r="AD43" s="12"/>
      <c r="AE43" s="12"/>
      <c r="AF43" s="12">
        <v>2</v>
      </c>
      <c r="AG43" s="12"/>
      <c r="AH43" s="12"/>
      <c r="AI43" s="12"/>
      <c r="AJ43" s="12"/>
      <c r="AK43" s="12"/>
      <c r="AL43" s="8">
        <f t="shared" si="0"/>
        <v>4</v>
      </c>
      <c r="AM43" s="8">
        <f t="shared" si="1"/>
        <v>2</v>
      </c>
      <c r="AN43" s="9">
        <f t="shared" si="5"/>
        <v>2</v>
      </c>
      <c r="AO43" s="8">
        <f t="shared" si="3"/>
        <v>2</v>
      </c>
      <c r="AP43" s="8">
        <f t="shared" si="4"/>
        <v>2</v>
      </c>
    </row>
    <row r="44" spans="1:42" s="11" customFormat="1" ht="9.9499999999999993" customHeight="1" x14ac:dyDescent="0.25">
      <c r="A44" s="5">
        <v>40</v>
      </c>
      <c r="B44" s="5" t="s">
        <v>23</v>
      </c>
      <c r="C44" s="7" t="s">
        <v>24</v>
      </c>
      <c r="D44" s="7" t="s">
        <v>13</v>
      </c>
      <c r="E44" s="6" t="s">
        <v>85</v>
      </c>
      <c r="F44" s="5" t="s">
        <v>7</v>
      </c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>
        <v>2</v>
      </c>
      <c r="AA44" s="12"/>
      <c r="AB44" s="12"/>
      <c r="AC44" s="12"/>
      <c r="AD44" s="12"/>
      <c r="AE44" s="12"/>
      <c r="AF44" s="12">
        <v>2</v>
      </c>
      <c r="AG44" s="12"/>
      <c r="AH44" s="12"/>
      <c r="AI44" s="12"/>
      <c r="AJ44" s="12"/>
      <c r="AK44" s="12"/>
      <c r="AL44" s="8">
        <f t="shared" si="0"/>
        <v>4</v>
      </c>
      <c r="AM44" s="8">
        <f t="shared" si="1"/>
        <v>2</v>
      </c>
      <c r="AN44" s="9">
        <f t="shared" si="5"/>
        <v>2</v>
      </c>
      <c r="AO44" s="8">
        <f t="shared" si="3"/>
        <v>2</v>
      </c>
      <c r="AP44" s="8">
        <f t="shared" si="4"/>
        <v>2</v>
      </c>
    </row>
    <row r="45" spans="1:42" s="11" customFormat="1" ht="9.9499999999999993" customHeight="1" x14ac:dyDescent="0.25">
      <c r="A45" s="5">
        <v>41</v>
      </c>
      <c r="B45" s="5" t="s">
        <v>20</v>
      </c>
      <c r="C45" s="7" t="s">
        <v>21</v>
      </c>
      <c r="D45" s="7" t="s">
        <v>22</v>
      </c>
      <c r="E45" s="6" t="s">
        <v>85</v>
      </c>
      <c r="F45" s="5" t="s">
        <v>7</v>
      </c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>
        <v>3</v>
      </c>
      <c r="AA45" s="12"/>
      <c r="AB45" s="12"/>
      <c r="AC45" s="12"/>
      <c r="AD45" s="12"/>
      <c r="AE45" s="12"/>
      <c r="AF45" s="12"/>
      <c r="AG45" s="12"/>
      <c r="AH45" s="12">
        <v>3</v>
      </c>
      <c r="AI45" s="12"/>
      <c r="AJ45" s="12"/>
      <c r="AK45" s="12"/>
      <c r="AL45" s="8">
        <f t="shared" si="0"/>
        <v>6</v>
      </c>
      <c r="AM45" s="8">
        <f t="shared" si="1"/>
        <v>2</v>
      </c>
      <c r="AN45" s="9">
        <f t="shared" si="5"/>
        <v>3</v>
      </c>
      <c r="AO45" s="8">
        <f t="shared" si="3"/>
        <v>3</v>
      </c>
      <c r="AP45" s="8">
        <f t="shared" si="4"/>
        <v>3</v>
      </c>
    </row>
    <row r="46" spans="1:42" s="11" customFormat="1" ht="9.9499999999999993" customHeight="1" x14ac:dyDescent="0.25">
      <c r="A46" s="5">
        <v>42</v>
      </c>
      <c r="B46" s="5" t="s">
        <v>43</v>
      </c>
      <c r="C46" s="7" t="s">
        <v>22</v>
      </c>
      <c r="D46" s="7" t="s">
        <v>22</v>
      </c>
      <c r="E46" s="6" t="s">
        <v>85</v>
      </c>
      <c r="F46" s="5" t="s">
        <v>7</v>
      </c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>
        <v>3</v>
      </c>
      <c r="AA46" s="12"/>
      <c r="AB46" s="12"/>
      <c r="AC46" s="12"/>
      <c r="AD46" s="12"/>
      <c r="AE46" s="12"/>
      <c r="AF46" s="12"/>
      <c r="AG46" s="12"/>
      <c r="AH46" s="12">
        <v>2</v>
      </c>
      <c r="AI46" s="12"/>
      <c r="AJ46" s="12"/>
      <c r="AK46" s="12"/>
      <c r="AL46" s="8">
        <f t="shared" si="0"/>
        <v>5</v>
      </c>
      <c r="AM46" s="8">
        <f t="shared" si="1"/>
        <v>2</v>
      </c>
      <c r="AN46" s="9">
        <f t="shared" si="5"/>
        <v>2.5</v>
      </c>
      <c r="AO46" s="8">
        <f t="shared" si="3"/>
        <v>3</v>
      </c>
      <c r="AP46" s="8">
        <f t="shared" si="4"/>
        <v>2</v>
      </c>
    </row>
    <row r="47" spans="1:42" s="11" customFormat="1" ht="9.9499999999999993" customHeight="1" x14ac:dyDescent="0.25">
      <c r="A47" s="5">
        <v>43</v>
      </c>
      <c r="B47" s="5">
        <v>9040</v>
      </c>
      <c r="C47" s="7" t="s">
        <v>41</v>
      </c>
      <c r="D47" s="7" t="s">
        <v>41</v>
      </c>
      <c r="E47" s="6" t="s">
        <v>85</v>
      </c>
      <c r="F47" s="5" t="s">
        <v>7</v>
      </c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>
        <v>2</v>
      </c>
      <c r="AA47" s="12"/>
      <c r="AB47" s="12">
        <v>5</v>
      </c>
      <c r="AC47" s="12"/>
      <c r="AD47" s="12"/>
      <c r="AE47" s="12"/>
      <c r="AF47" s="12"/>
      <c r="AG47" s="12"/>
      <c r="AH47" s="12"/>
      <c r="AI47" s="12"/>
      <c r="AJ47" s="12"/>
      <c r="AK47" s="12"/>
      <c r="AL47" s="8">
        <f t="shared" si="0"/>
        <v>7</v>
      </c>
      <c r="AM47" s="8">
        <f t="shared" si="1"/>
        <v>2</v>
      </c>
      <c r="AN47" s="9">
        <f t="shared" si="5"/>
        <v>3.5</v>
      </c>
      <c r="AO47" s="8">
        <f t="shared" si="3"/>
        <v>5</v>
      </c>
      <c r="AP47" s="8">
        <f t="shared" si="4"/>
        <v>2</v>
      </c>
    </row>
    <row r="48" spans="1:42" s="11" customFormat="1" ht="9.9499999999999993" customHeight="1" x14ac:dyDescent="0.25">
      <c r="A48" s="5">
        <v>44</v>
      </c>
      <c r="B48" s="5">
        <v>9041</v>
      </c>
      <c r="C48" s="7" t="s">
        <v>42</v>
      </c>
      <c r="D48" s="7" t="s">
        <v>41</v>
      </c>
      <c r="E48" s="6" t="s">
        <v>85</v>
      </c>
      <c r="F48" s="5" t="s">
        <v>7</v>
      </c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>
        <v>6</v>
      </c>
      <c r="AA48" s="13"/>
      <c r="AB48" s="13">
        <v>3</v>
      </c>
      <c r="AC48" s="13"/>
      <c r="AD48" s="13"/>
      <c r="AE48" s="13"/>
      <c r="AF48" s="13"/>
      <c r="AG48" s="13"/>
      <c r="AH48" s="13"/>
      <c r="AI48" s="13"/>
      <c r="AJ48" s="13"/>
      <c r="AK48" s="13"/>
      <c r="AL48" s="10">
        <f t="shared" si="0"/>
        <v>9</v>
      </c>
      <c r="AM48" s="10">
        <f t="shared" si="1"/>
        <v>2</v>
      </c>
      <c r="AN48" s="14">
        <f t="shared" si="5"/>
        <v>4.5</v>
      </c>
      <c r="AO48" s="10">
        <f t="shared" si="3"/>
        <v>6</v>
      </c>
      <c r="AP48" s="10">
        <f t="shared" si="4"/>
        <v>3</v>
      </c>
    </row>
    <row r="49" spans="1:42" x14ac:dyDescent="0.25">
      <c r="A49" s="34" t="s">
        <v>90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6"/>
      <c r="AL49" s="37">
        <f>SUM(AL5:AL48)</f>
        <v>1912</v>
      </c>
      <c r="AM49" s="37">
        <f>SUM(AM5:AM48)</f>
        <v>181</v>
      </c>
      <c r="AN49" s="37">
        <f t="shared" si="5"/>
        <v>10.563535911602211</v>
      </c>
      <c r="AO49" s="37">
        <f>MAX(AO5:AO48)</f>
        <v>52</v>
      </c>
      <c r="AP49" s="37">
        <f>MIN(AP5:AP48)</f>
        <v>1</v>
      </c>
    </row>
  </sheetData>
  <mergeCells count="14">
    <mergeCell ref="A49:AJ49"/>
    <mergeCell ref="A1:AP2"/>
    <mergeCell ref="A3:A4"/>
    <mergeCell ref="C3:C4"/>
    <mergeCell ref="B3:B4"/>
    <mergeCell ref="E3:E4"/>
    <mergeCell ref="D3:D4"/>
    <mergeCell ref="F3:F4"/>
    <mergeCell ref="AO3:AO4"/>
    <mergeCell ref="AP3:AP4"/>
    <mergeCell ref="AN3:AN4"/>
    <mergeCell ref="AL3:AL4"/>
    <mergeCell ref="AM3:AM4"/>
    <mergeCell ref="G3:AK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1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EMC Com</dc:creator>
  <cp:lastModifiedBy>OpSDA</cp:lastModifiedBy>
  <cp:lastPrinted>2025-09-07T02:37:02Z</cp:lastPrinted>
  <dcterms:created xsi:type="dcterms:W3CDTF">2019-05-31T22:02:35Z</dcterms:created>
  <dcterms:modified xsi:type="dcterms:W3CDTF">2025-09-07T02:37:25Z</dcterms:modified>
</cp:coreProperties>
</file>