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ESK SATU DATA KLATEN_08042026_SATPOL 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  <c r="E33" i="1"/>
  <c r="E32" i="1"/>
  <c r="E31" i="1"/>
  <c r="E30" i="1"/>
  <c r="E29" i="1"/>
  <c r="E28" i="1"/>
  <c r="E27" i="1"/>
  <c r="E26" i="1"/>
  <c r="E25" i="1"/>
  <c r="E23" i="1"/>
  <c r="E22" i="1"/>
  <c r="E21" i="1"/>
  <c r="E20" i="1"/>
  <c r="E19" i="1"/>
  <c r="E18" i="1"/>
  <c r="E17" i="1"/>
  <c r="E16" i="1"/>
  <c r="E15" i="1"/>
  <c r="E14" i="1"/>
  <c r="E13" i="1"/>
  <c r="E11" i="1"/>
  <c r="E10" i="1"/>
  <c r="E9" i="1"/>
  <c r="E8" i="1"/>
  <c r="E35" i="1" s="1"/>
  <c r="E7" i="1"/>
  <c r="E6" i="1"/>
  <c r="E5" i="1"/>
  <c r="E4" i="1"/>
  <c r="E3" i="1"/>
</calcChain>
</file>

<file path=xl/sharedStrings.xml><?xml version="1.0" encoding="utf-8"?>
<sst xmlns="http://schemas.openxmlformats.org/spreadsheetml/2006/main" count="37" uniqueCount="37">
  <si>
    <t>No.</t>
  </si>
  <si>
    <t>Jenis Kejadian</t>
  </si>
  <si>
    <t>Jumlah evakuasi dan Penyelamatan</t>
  </si>
  <si>
    <t>Persentase peningkatan / penurunan layanan penyelamatan dan evakuasi</t>
  </si>
  <si>
    <t>Banjir</t>
  </si>
  <si>
    <t>Laka Sumur</t>
  </si>
  <si>
    <t>Laka Sungai/Waduk/Kolam</t>
  </si>
  <si>
    <r>
      <rPr>
        <sz val="11"/>
        <color indexed="8"/>
        <rFont val="Calibri"/>
        <family val="2"/>
      </rPr>
      <t xml:space="preserve">Penyelamatan Bahaya Ketinggian </t>
    </r>
    <r>
      <rPr>
        <i/>
        <sz val="11"/>
        <color indexed="8"/>
        <rFont val="Calibri"/>
        <family val="2"/>
      </rPr>
      <t>(Vertical Rescue)</t>
    </r>
  </si>
  <si>
    <r>
      <rPr>
        <sz val="11"/>
        <color indexed="8"/>
        <rFont val="Calibri"/>
        <family val="2"/>
      </rPr>
      <t xml:space="preserve">Penyelamatan Bangunan Runtuh </t>
    </r>
    <r>
      <rPr>
        <i/>
        <sz val="11"/>
        <color indexed="8"/>
        <rFont val="Calibri"/>
        <family val="2"/>
      </rPr>
      <t>(Collapsed Structure Search &amp; Rescue)</t>
    </r>
  </si>
  <si>
    <r>
      <rPr>
        <sz val="11"/>
        <color indexed="8"/>
        <rFont val="Calibri"/>
        <family val="2"/>
      </rPr>
      <t xml:space="preserve">Penyelamatan Kecelakaan Kendaraan </t>
    </r>
    <r>
      <rPr>
        <i/>
        <sz val="11"/>
        <color indexed="8"/>
        <rFont val="Calibri"/>
        <family val="2"/>
      </rPr>
      <t>(Vehicle Accident Rescue)</t>
    </r>
  </si>
  <si>
    <t>Penyelamatan Operasi Darurat (Baliho/Kanopi/Neon Box/Tiang PJU)</t>
  </si>
  <si>
    <t>Penyelamatan Pohon/Dahan Tumbang</t>
  </si>
  <si>
    <t>Pembersihan Tumpahan Batu, Minyak, Oli Solar, Tanah, Pecahan Telur</t>
  </si>
  <si>
    <t>Penyelamatan Kondisi Darurat Domentik/ di Lingkungan Keluarga</t>
  </si>
  <si>
    <t>Anak diikat tali oleh ODGJ</t>
  </si>
  <si>
    <t>Drone, Kunci Motor, Dompet</t>
  </si>
  <si>
    <t>Handphone, HT, Kunci, Dompet</t>
  </si>
  <si>
    <t>Pelepasan Cincin, Anting</t>
  </si>
  <si>
    <t>Evakuasi Jenazah</t>
  </si>
  <si>
    <t>Evakuasi Kucing</t>
  </si>
  <si>
    <t>Evakuasi Kambing</t>
  </si>
  <si>
    <t>Evakuasi Kerbau Sapi</t>
  </si>
  <si>
    <t>Ruang Terkunci (Forcible Entry)</t>
  </si>
  <si>
    <t>Evakuasi Korban Tersengat Listrik</t>
  </si>
  <si>
    <t>Gigi Palsu Set</t>
  </si>
  <si>
    <r>
      <t xml:space="preserve">Penyelamatan Ancaman Hewan Liar </t>
    </r>
    <r>
      <rPr>
        <b/>
        <i/>
        <sz val="11"/>
        <rFont val="Calibri"/>
        <family val="2"/>
      </rPr>
      <t>(Animal Rescue)</t>
    </r>
  </si>
  <si>
    <t>Biawak</t>
  </si>
  <si>
    <t>Buaya</t>
  </si>
  <si>
    <t>Kera</t>
  </si>
  <si>
    <t>Anjing</t>
  </si>
  <si>
    <t>Musang</t>
  </si>
  <si>
    <t>Tawon Vespa</t>
  </si>
  <si>
    <t>Ular</t>
  </si>
  <si>
    <t>Ulat Bulu</t>
  </si>
  <si>
    <t>Burung Hantu</t>
  </si>
  <si>
    <t>Jumlah layanan penyelamatan dan evakuasi dalam 1 tahun</t>
  </si>
  <si>
    <t>Rata-rata persentase penurunan jumlah permintaan layanan penyelamatan dan evakuasi dari tahun 2024 sampai dengan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</si>
</sst>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9" fontId="1" fillId="0" borderId="2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9" fontId="1" fillId="0" borderId="1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37" fontId="0" fillId="0" borderId="7" xfId="0" applyNumberFormat="1" applyFill="1" applyBorder="1" applyAlignment="1">
      <alignment horizontal="center" vertical="center"/>
    </xf>
    <xf numFmtId="9" fontId="1" fillId="0" borderId="7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37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37" fontId="0" fillId="0" borderId="1" xfId="0" applyNumberForma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9" fontId="5" fillId="0" borderId="2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9" fontId="0" fillId="0" borderId="2" xfId="0" applyNumberForma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M13" sqref="M13"/>
    </sheetView>
  </sheetViews>
  <sheetFormatPr defaultRowHeight="15" x14ac:dyDescent="0.25"/>
  <cols>
    <col min="1" max="1" width="6" customWidth="1"/>
    <col min="2" max="2" width="37.85546875" customWidth="1"/>
    <col min="3" max="4" width="12.7109375" customWidth="1"/>
    <col min="5" max="5" width="22.285156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/>
      <c r="E1" s="2" t="s">
        <v>3</v>
      </c>
    </row>
    <row r="2" spans="1:5" x14ac:dyDescent="0.25">
      <c r="A2" s="3"/>
      <c r="B2" s="3"/>
      <c r="C2" s="4">
        <v>2024</v>
      </c>
      <c r="D2" s="5">
        <v>2025</v>
      </c>
      <c r="E2" s="6"/>
    </row>
    <row r="3" spans="1:5" x14ac:dyDescent="0.25">
      <c r="A3" s="7">
        <v>1</v>
      </c>
      <c r="B3" s="8" t="s">
        <v>4</v>
      </c>
      <c r="C3" s="9">
        <v>1</v>
      </c>
      <c r="D3" s="7">
        <v>1</v>
      </c>
      <c r="E3" s="10">
        <f>(D3-C3)/C3</f>
        <v>0</v>
      </c>
    </row>
    <row r="4" spans="1:5" x14ac:dyDescent="0.25">
      <c r="A4" s="7">
        <v>2</v>
      </c>
      <c r="B4" s="8" t="s">
        <v>5</v>
      </c>
      <c r="C4" s="9">
        <v>7</v>
      </c>
      <c r="D4" s="7">
        <v>4</v>
      </c>
      <c r="E4" s="10">
        <f t="shared" ref="E4:E33" si="0">(D4-C4)/C4</f>
        <v>-0.42857142857142855</v>
      </c>
    </row>
    <row r="5" spans="1:5" x14ac:dyDescent="0.25">
      <c r="A5" s="7">
        <v>3</v>
      </c>
      <c r="B5" s="8" t="s">
        <v>6</v>
      </c>
      <c r="C5" s="9">
        <v>3</v>
      </c>
      <c r="D5" s="7">
        <v>5</v>
      </c>
      <c r="E5" s="10">
        <f t="shared" si="0"/>
        <v>0.66666666666666663</v>
      </c>
    </row>
    <row r="6" spans="1:5" ht="30" x14ac:dyDescent="0.25">
      <c r="A6" s="7">
        <v>4</v>
      </c>
      <c r="B6" s="11" t="s">
        <v>7</v>
      </c>
      <c r="C6" s="7">
        <v>1</v>
      </c>
      <c r="D6" s="7">
        <v>1</v>
      </c>
      <c r="E6" s="10">
        <f t="shared" si="0"/>
        <v>0</v>
      </c>
    </row>
    <row r="7" spans="1:5" ht="30" x14ac:dyDescent="0.25">
      <c r="A7" s="7">
        <v>5</v>
      </c>
      <c r="B7" s="11" t="s">
        <v>8</v>
      </c>
      <c r="C7" s="7">
        <v>0</v>
      </c>
      <c r="D7" s="7">
        <v>1</v>
      </c>
      <c r="E7" s="10">
        <f>IFERROR((D7-C7)/C7, 1)</f>
        <v>1</v>
      </c>
    </row>
    <row r="8" spans="1:5" ht="30" x14ac:dyDescent="0.25">
      <c r="A8" s="7">
        <v>6</v>
      </c>
      <c r="B8" s="11" t="s">
        <v>9</v>
      </c>
      <c r="C8" s="7">
        <v>21</v>
      </c>
      <c r="D8" s="7">
        <v>49</v>
      </c>
      <c r="E8" s="10">
        <f t="shared" si="0"/>
        <v>1.3333333333333333</v>
      </c>
    </row>
    <row r="9" spans="1:5" ht="30" x14ac:dyDescent="0.25">
      <c r="A9" s="7">
        <v>7</v>
      </c>
      <c r="B9" s="11" t="s">
        <v>10</v>
      </c>
      <c r="C9" s="7">
        <v>17</v>
      </c>
      <c r="D9" s="7">
        <v>6</v>
      </c>
      <c r="E9" s="10">
        <f t="shared" si="0"/>
        <v>-0.6470588235294118</v>
      </c>
    </row>
    <row r="10" spans="1:5" x14ac:dyDescent="0.25">
      <c r="A10" s="7">
        <v>8</v>
      </c>
      <c r="B10" s="11" t="s">
        <v>11</v>
      </c>
      <c r="C10" s="7">
        <v>22</v>
      </c>
      <c r="D10" s="7">
        <v>7</v>
      </c>
      <c r="E10" s="10">
        <f t="shared" si="0"/>
        <v>-0.68181818181818177</v>
      </c>
    </row>
    <row r="11" spans="1:5" ht="30" x14ac:dyDescent="0.25">
      <c r="A11" s="12">
        <v>9</v>
      </c>
      <c r="B11" s="13" t="s">
        <v>12</v>
      </c>
      <c r="C11" s="12">
        <v>36</v>
      </c>
      <c r="D11" s="12">
        <v>35</v>
      </c>
      <c r="E11" s="14">
        <f t="shared" si="0"/>
        <v>-2.7777777777777776E-2</v>
      </c>
    </row>
    <row r="12" spans="1:5" x14ac:dyDescent="0.25">
      <c r="A12" s="15" t="s">
        <v>13</v>
      </c>
      <c r="B12" s="16"/>
      <c r="C12" s="16"/>
      <c r="D12" s="16"/>
      <c r="E12" s="17"/>
    </row>
    <row r="13" spans="1:5" x14ac:dyDescent="0.25">
      <c r="A13" s="18">
        <v>10</v>
      </c>
      <c r="B13" s="19" t="s">
        <v>14</v>
      </c>
      <c r="C13" s="18">
        <v>1</v>
      </c>
      <c r="D13" s="20">
        <v>0</v>
      </c>
      <c r="E13" s="21">
        <f t="shared" si="0"/>
        <v>-1</v>
      </c>
    </row>
    <row r="14" spans="1:5" x14ac:dyDescent="0.25">
      <c r="A14" s="7">
        <v>11</v>
      </c>
      <c r="B14" s="22" t="s">
        <v>15</v>
      </c>
      <c r="C14" s="7">
        <v>4</v>
      </c>
      <c r="D14" s="23">
        <v>0</v>
      </c>
      <c r="E14" s="10">
        <f t="shared" si="0"/>
        <v>-1</v>
      </c>
    </row>
    <row r="15" spans="1:5" x14ac:dyDescent="0.25">
      <c r="A15" s="7">
        <v>12</v>
      </c>
      <c r="B15" s="24" t="s">
        <v>16</v>
      </c>
      <c r="C15" s="7">
        <v>4</v>
      </c>
      <c r="D15" s="7">
        <v>6</v>
      </c>
      <c r="E15" s="10">
        <f t="shared" si="0"/>
        <v>0.5</v>
      </c>
    </row>
    <row r="16" spans="1:5" x14ac:dyDescent="0.25">
      <c r="A16" s="7">
        <v>13</v>
      </c>
      <c r="B16" s="24" t="s">
        <v>17</v>
      </c>
      <c r="C16" s="7">
        <v>72</v>
      </c>
      <c r="D16" s="7">
        <v>111</v>
      </c>
      <c r="E16" s="10">
        <f t="shared" si="0"/>
        <v>0.54166666666666663</v>
      </c>
    </row>
    <row r="17" spans="1:5" x14ac:dyDescent="0.25">
      <c r="A17" s="7">
        <v>14</v>
      </c>
      <c r="B17" s="24" t="s">
        <v>18</v>
      </c>
      <c r="C17" s="7">
        <v>6</v>
      </c>
      <c r="D17" s="7">
        <v>7</v>
      </c>
      <c r="E17" s="10">
        <f t="shared" si="0"/>
        <v>0.16666666666666666</v>
      </c>
    </row>
    <row r="18" spans="1:5" x14ac:dyDescent="0.25">
      <c r="A18" s="7">
        <v>15</v>
      </c>
      <c r="B18" s="24" t="s">
        <v>19</v>
      </c>
      <c r="C18" s="7">
        <v>58</v>
      </c>
      <c r="D18" s="7">
        <v>46</v>
      </c>
      <c r="E18" s="10">
        <f t="shared" si="0"/>
        <v>-0.20689655172413793</v>
      </c>
    </row>
    <row r="19" spans="1:5" x14ac:dyDescent="0.25">
      <c r="A19" s="7">
        <v>16</v>
      </c>
      <c r="B19" s="24" t="s">
        <v>20</v>
      </c>
      <c r="C19" s="7">
        <v>4</v>
      </c>
      <c r="D19" s="7">
        <v>2</v>
      </c>
      <c r="E19" s="10">
        <f t="shared" si="0"/>
        <v>-0.5</v>
      </c>
    </row>
    <row r="20" spans="1:5" x14ac:dyDescent="0.25">
      <c r="A20" s="7">
        <v>17</v>
      </c>
      <c r="B20" s="24" t="s">
        <v>21</v>
      </c>
      <c r="C20" s="7">
        <v>9</v>
      </c>
      <c r="D20" s="7">
        <v>4</v>
      </c>
      <c r="E20" s="10">
        <f t="shared" si="0"/>
        <v>-0.55555555555555558</v>
      </c>
    </row>
    <row r="21" spans="1:5" x14ac:dyDescent="0.25">
      <c r="A21" s="7">
        <v>18</v>
      </c>
      <c r="B21" s="24" t="s">
        <v>22</v>
      </c>
      <c r="C21" s="7">
        <v>9</v>
      </c>
      <c r="D21" s="7">
        <v>22</v>
      </c>
      <c r="E21" s="10">
        <f t="shared" si="0"/>
        <v>1.4444444444444444</v>
      </c>
    </row>
    <row r="22" spans="1:5" x14ac:dyDescent="0.25">
      <c r="A22" s="7">
        <v>19</v>
      </c>
      <c r="B22" s="8" t="s">
        <v>23</v>
      </c>
      <c r="C22" s="7">
        <v>1</v>
      </c>
      <c r="D22" s="23">
        <v>0</v>
      </c>
      <c r="E22" s="10">
        <f t="shared" si="0"/>
        <v>-1</v>
      </c>
    </row>
    <row r="23" spans="1:5" x14ac:dyDescent="0.25">
      <c r="A23" s="12">
        <v>20</v>
      </c>
      <c r="B23" s="25" t="s">
        <v>24</v>
      </c>
      <c r="C23" s="26">
        <v>0</v>
      </c>
      <c r="D23" s="12">
        <v>3</v>
      </c>
      <c r="E23" s="14">
        <f>IFERROR((D23-C23)/C23, 1)</f>
        <v>1</v>
      </c>
    </row>
    <row r="24" spans="1:5" x14ac:dyDescent="0.25">
      <c r="A24" s="27" t="s">
        <v>25</v>
      </c>
      <c r="B24" s="28"/>
      <c r="C24" s="28"/>
      <c r="D24" s="28"/>
      <c r="E24" s="29"/>
    </row>
    <row r="25" spans="1:5" x14ac:dyDescent="0.25">
      <c r="A25" s="18">
        <v>21</v>
      </c>
      <c r="B25" s="19" t="s">
        <v>26</v>
      </c>
      <c r="C25" s="18">
        <v>24</v>
      </c>
      <c r="D25" s="18">
        <v>31</v>
      </c>
      <c r="E25" s="21">
        <f t="shared" si="0"/>
        <v>0.29166666666666669</v>
      </c>
    </row>
    <row r="26" spans="1:5" x14ac:dyDescent="0.25">
      <c r="A26" s="7">
        <v>22</v>
      </c>
      <c r="B26" s="22" t="s">
        <v>27</v>
      </c>
      <c r="C26" s="7">
        <v>1</v>
      </c>
      <c r="D26" s="7">
        <v>0</v>
      </c>
      <c r="E26" s="10">
        <f t="shared" si="0"/>
        <v>-1</v>
      </c>
    </row>
    <row r="27" spans="1:5" x14ac:dyDescent="0.25">
      <c r="A27" s="7">
        <v>23</v>
      </c>
      <c r="B27" s="22" t="s">
        <v>28</v>
      </c>
      <c r="C27" s="7">
        <v>8</v>
      </c>
      <c r="D27" s="7">
        <v>11</v>
      </c>
      <c r="E27" s="10">
        <f t="shared" si="0"/>
        <v>0.375</v>
      </c>
    </row>
    <row r="28" spans="1:5" x14ac:dyDescent="0.25">
      <c r="A28" s="7">
        <v>24</v>
      </c>
      <c r="B28" s="22" t="s">
        <v>29</v>
      </c>
      <c r="C28" s="7">
        <v>3</v>
      </c>
      <c r="D28" s="23">
        <v>0</v>
      </c>
      <c r="E28" s="10">
        <f t="shared" si="0"/>
        <v>-1</v>
      </c>
    </row>
    <row r="29" spans="1:5" x14ac:dyDescent="0.25">
      <c r="A29" s="7">
        <v>25</v>
      </c>
      <c r="B29" s="22" t="s">
        <v>30</v>
      </c>
      <c r="C29" s="23">
        <v>0</v>
      </c>
      <c r="D29" s="7">
        <v>2</v>
      </c>
      <c r="E29" s="30">
        <f>IFERROR((D29-C29)/C29, 1)</f>
        <v>1</v>
      </c>
    </row>
    <row r="30" spans="1:5" x14ac:dyDescent="0.25">
      <c r="A30" s="7">
        <v>26</v>
      </c>
      <c r="B30" s="22" t="s">
        <v>31</v>
      </c>
      <c r="C30" s="7">
        <v>140</v>
      </c>
      <c r="D30" s="7">
        <v>97</v>
      </c>
      <c r="E30" s="10">
        <f t="shared" si="0"/>
        <v>-0.30714285714285716</v>
      </c>
    </row>
    <row r="31" spans="1:5" x14ac:dyDescent="0.25">
      <c r="A31" s="7">
        <v>27</v>
      </c>
      <c r="B31" s="22" t="s">
        <v>32</v>
      </c>
      <c r="C31" s="7">
        <v>213</v>
      </c>
      <c r="D31" s="7">
        <v>358</v>
      </c>
      <c r="E31" s="10">
        <f t="shared" si="0"/>
        <v>0.68075117370892024</v>
      </c>
    </row>
    <row r="32" spans="1:5" x14ac:dyDescent="0.25">
      <c r="A32" s="7">
        <v>28</v>
      </c>
      <c r="B32" s="22" t="s">
        <v>33</v>
      </c>
      <c r="C32" s="7">
        <v>14</v>
      </c>
      <c r="D32" s="23">
        <v>0</v>
      </c>
      <c r="E32" s="10">
        <f t="shared" si="0"/>
        <v>-1</v>
      </c>
    </row>
    <row r="33" spans="1:5" x14ac:dyDescent="0.25">
      <c r="A33" s="7">
        <v>29</v>
      </c>
      <c r="B33" s="22" t="s">
        <v>34</v>
      </c>
      <c r="C33" s="7">
        <v>2</v>
      </c>
      <c r="D33" s="23">
        <v>0</v>
      </c>
      <c r="E33" s="10">
        <f t="shared" si="0"/>
        <v>-1</v>
      </c>
    </row>
    <row r="34" spans="1:5" x14ac:dyDescent="0.25">
      <c r="A34" s="31" t="s">
        <v>35</v>
      </c>
      <c r="B34" s="32"/>
      <c r="C34" s="7">
        <f>SUM(C3:C33)</f>
        <v>681</v>
      </c>
      <c r="D34" s="23">
        <f>SUM(D3:D33)</f>
        <v>809</v>
      </c>
      <c r="E34" s="10"/>
    </row>
    <row r="35" spans="1:5" x14ac:dyDescent="0.25">
      <c r="A35" s="31" t="s">
        <v>36</v>
      </c>
      <c r="B35" s="33"/>
      <c r="C35" s="33"/>
      <c r="D35" s="32"/>
      <c r="E35" s="34">
        <f>AVERAGE(E3:E33)</f>
        <v>-4.6711226136758134E-2</v>
      </c>
    </row>
  </sheetData>
  <mergeCells count="8">
    <mergeCell ref="A34:B34"/>
    <mergeCell ref="A35:D35"/>
    <mergeCell ref="A1:A2"/>
    <mergeCell ref="B1:B2"/>
    <mergeCell ref="C1:D1"/>
    <mergeCell ref="E1:E2"/>
    <mergeCell ref="A12:E12"/>
    <mergeCell ref="A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2026-08-28T02:10:45Z</dcterms:created>
  <dcterms:modified xsi:type="dcterms:W3CDTF">2026-08-28T02:11:27Z</dcterms:modified>
</cp:coreProperties>
</file>