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D:\2023\Pertanian Dalam Angka 2022\Statistik Pertanian Bidang2\Peternakan\"/>
    </mc:Choice>
  </mc:AlternateContent>
  <xr:revisionPtr revIDLastSave="0" documentId="13_ncr:1_{8086DC33-13F2-45A5-B0B1-289F9A56988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el 25.3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K13" i="1"/>
  <c r="C15" i="1"/>
  <c r="K17" i="1"/>
  <c r="K18" i="1"/>
  <c r="K19" i="1"/>
  <c r="L19" i="1"/>
  <c r="K20" i="1"/>
  <c r="L20" i="1"/>
  <c r="K21" i="1"/>
  <c r="L21" i="1"/>
  <c r="K22" i="1"/>
  <c r="L22" i="1"/>
  <c r="K23" i="1"/>
  <c r="L23" i="1"/>
  <c r="K24" i="1"/>
  <c r="L24" i="1"/>
  <c r="H18" i="1"/>
  <c r="F18" i="1"/>
  <c r="D18" i="1"/>
  <c r="L18" i="1" s="1"/>
  <c r="H17" i="1"/>
  <c r="L17" i="1" s="1"/>
  <c r="F17" i="1"/>
  <c r="D17" i="1"/>
  <c r="J15" i="1" l="1"/>
  <c r="I15" i="1"/>
  <c r="H15" i="1"/>
  <c r="G15" i="1"/>
  <c r="F15" i="1"/>
  <c r="E15" i="1"/>
  <c r="D15" i="1"/>
  <c r="L15" i="1" l="1"/>
  <c r="K15" i="1"/>
</calcChain>
</file>

<file path=xl/sharedStrings.xml><?xml version="1.0" encoding="utf-8"?>
<sst xmlns="http://schemas.openxmlformats.org/spreadsheetml/2006/main" count="35" uniqueCount="27">
  <si>
    <t>Tabel 25.35</t>
  </si>
  <si>
    <t>Data Produksi Telur</t>
  </si>
  <si>
    <t xml:space="preserve">       Jenis Produksi</t>
  </si>
  <si>
    <t>Ayam Ras</t>
  </si>
  <si>
    <t>Ayam Buras</t>
  </si>
  <si>
    <t>Itik</t>
  </si>
  <si>
    <t>Burung Puyuh</t>
  </si>
  <si>
    <t>Total</t>
  </si>
  <si>
    <t>Butir</t>
  </si>
  <si>
    <t>Kg</t>
  </si>
  <si>
    <t>1</t>
  </si>
  <si>
    <t>2</t>
  </si>
  <si>
    <t>3</t>
  </si>
  <si>
    <t>4</t>
  </si>
  <si>
    <t>5</t>
  </si>
  <si>
    <t>6</t>
  </si>
  <si>
    <t>Telur</t>
  </si>
  <si>
    <t xml:space="preserve">Keterangan : </t>
  </si>
  <si>
    <t>1 Kg telur ayam ras</t>
  </si>
  <si>
    <t>17 butir</t>
  </si>
  <si>
    <t xml:space="preserve">1 Kg telur ayam buras </t>
  </si>
  <si>
    <t>20 butir</t>
  </si>
  <si>
    <t>1 Kg telur itik</t>
  </si>
  <si>
    <t>13 butir</t>
  </si>
  <si>
    <t>Sumber : Dinas  Ketahanan Pangan dan Pertanian Tahun  2022</t>
  </si>
  <si>
    <t>Tahun 2022</t>
  </si>
  <si>
    <t>Jumlah 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</si>
</sst>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5">
    <border>
      <left/>
      <right/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hair">
        <color rgb="FF000000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rgb="FF000000"/>
      </left>
      <right/>
      <top style="hair">
        <color rgb="FF000000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 style="hair">
        <color indexed="64"/>
      </left>
      <right style="hair">
        <color indexed="64"/>
      </right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rgb="FF000000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double">
        <color rgb="FF000000"/>
      </bottom>
      <diagonal/>
    </border>
    <border>
      <left style="hair">
        <color indexed="64"/>
      </left>
      <right style="hair">
        <color indexed="64"/>
      </right>
      <top style="hair">
        <color rgb="FF000000"/>
      </top>
      <bottom style="double">
        <color rgb="FF000000"/>
      </bottom>
      <diagonal/>
    </border>
    <border>
      <left style="hair">
        <color indexed="64"/>
      </left>
      <right style="medium">
        <color indexed="64"/>
      </right>
      <top style="hair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1" fillId="3" borderId="1" xfId="0" quotePrefix="1" applyFont="1" applyFill="1" applyBorder="1" applyAlignment="1">
      <alignment horizontal="center" vertical="top" wrapText="1"/>
    </xf>
    <xf numFmtId="0" fontId="1" fillId="0" borderId="4" xfId="0" applyFont="1" applyBorder="1" applyAlignment="1">
      <alignment vertical="top"/>
    </xf>
    <xf numFmtId="0" fontId="4" fillId="0" borderId="5" xfId="0" applyFont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3" fontId="4" fillId="0" borderId="8" xfId="0" applyNumberFormat="1" applyFont="1" applyBorder="1" applyAlignment="1">
      <alignment horizontal="right" wrapText="1"/>
    </xf>
    <xf numFmtId="3" fontId="4" fillId="0" borderId="9" xfId="0" applyNumberFormat="1" applyFont="1" applyBorder="1" applyAlignment="1">
      <alignment horizontal="right" wrapText="1"/>
    </xf>
    <xf numFmtId="0" fontId="1" fillId="0" borderId="10" xfId="0" applyFont="1" applyBorder="1" applyAlignment="1">
      <alignment vertical="top" wrapText="1"/>
    </xf>
    <xf numFmtId="0" fontId="2" fillId="0" borderId="19" xfId="0" applyFont="1" applyBorder="1" applyAlignment="1">
      <alignment horizontal="right" vertical="top" wrapText="1"/>
    </xf>
    <xf numFmtId="0" fontId="1" fillId="0" borderId="15" xfId="0" applyFont="1" applyBorder="1" applyAlignment="1">
      <alignment horizontal="right" vertical="top" wrapText="1"/>
    </xf>
    <xf numFmtId="37" fontId="1" fillId="0" borderId="16" xfId="0" applyNumberFormat="1" applyFont="1" applyBorder="1" applyAlignment="1">
      <alignment horizontal="right"/>
    </xf>
    <xf numFmtId="3" fontId="4" fillId="0" borderId="16" xfId="0" applyNumberFormat="1" applyFont="1" applyBorder="1" applyAlignment="1">
      <alignment horizontal="right" wrapText="1"/>
    </xf>
    <xf numFmtId="0" fontId="1" fillId="0" borderId="13" xfId="0" applyFont="1" applyBorder="1" applyAlignment="1">
      <alignment horizontal="right" vertical="top" wrapText="1"/>
    </xf>
    <xf numFmtId="3" fontId="4" fillId="0" borderId="14" xfId="0" applyNumberFormat="1" applyFont="1" applyBorder="1" applyAlignment="1">
      <alignment horizontal="right" wrapText="1"/>
    </xf>
    <xf numFmtId="3" fontId="4" fillId="0" borderId="14" xfId="0" applyNumberFormat="1" applyFont="1" applyBorder="1" applyAlignment="1">
      <alignment horizontal="right" vertical="top" wrapText="1"/>
    </xf>
    <xf numFmtId="3" fontId="4" fillId="0" borderId="16" xfId="0" applyNumberFormat="1" applyFont="1" applyBorder="1" applyAlignment="1">
      <alignment horizontal="right" vertical="center" wrapText="1"/>
    </xf>
    <xf numFmtId="3" fontId="4" fillId="0" borderId="16" xfId="0" applyNumberFormat="1" applyFont="1" applyBorder="1" applyAlignment="1">
      <alignment horizontal="right" vertical="top" wrapText="1"/>
    </xf>
    <xf numFmtId="3" fontId="4" fillId="0" borderId="16" xfId="0" applyNumberFormat="1" applyFont="1" applyBorder="1" applyAlignment="1">
      <alignment horizontal="right" vertical="center"/>
    </xf>
    <xf numFmtId="0" fontId="1" fillId="0" borderId="17" xfId="0" applyFont="1" applyBorder="1" applyAlignment="1">
      <alignment horizontal="right" vertical="top" wrapText="1"/>
    </xf>
    <xf numFmtId="3" fontId="4" fillId="0" borderId="18" xfId="0" applyNumberFormat="1" applyFont="1" applyBorder="1" applyAlignment="1">
      <alignment horizontal="right" wrapText="1"/>
    </xf>
    <xf numFmtId="3" fontId="4" fillId="0" borderId="18" xfId="0" applyNumberFormat="1" applyFont="1" applyBorder="1" applyAlignment="1">
      <alignment horizontal="right" vertical="top" wrapText="1"/>
    </xf>
    <xf numFmtId="0" fontId="1" fillId="0" borderId="0" xfId="0" applyFont="1" applyAlignment="1">
      <alignment wrapText="1"/>
    </xf>
    <xf numFmtId="0" fontId="3" fillId="0" borderId="0" xfId="0" applyFont="1"/>
    <xf numFmtId="3" fontId="4" fillId="0" borderId="21" xfId="0" applyNumberFormat="1" applyFont="1" applyBorder="1" applyAlignment="1">
      <alignment horizontal="right" wrapText="1"/>
    </xf>
    <xf numFmtId="3" fontId="4" fillId="0" borderId="22" xfId="0" applyNumberFormat="1" applyFont="1" applyBorder="1" applyAlignment="1">
      <alignment horizontal="right" wrapText="1"/>
    </xf>
    <xf numFmtId="3" fontId="4" fillId="0" borderId="24" xfId="0" applyNumberFormat="1" applyFont="1" applyBorder="1" applyAlignment="1">
      <alignment horizontal="right" wrapText="1"/>
    </xf>
    <xf numFmtId="3" fontId="4" fillId="0" borderId="25" xfId="0" applyNumberFormat="1" applyFont="1" applyBorder="1" applyAlignment="1">
      <alignment horizontal="right" wrapText="1"/>
    </xf>
    <xf numFmtId="3" fontId="4" fillId="0" borderId="30" xfId="0" applyNumberFormat="1" applyFont="1" applyBorder="1" applyAlignment="1">
      <alignment horizontal="right" wrapText="1"/>
    </xf>
    <xf numFmtId="3" fontId="4" fillId="0" borderId="31" xfId="0" applyNumberFormat="1" applyFont="1" applyBorder="1" applyAlignment="1">
      <alignment horizontal="right" wrapText="1"/>
    </xf>
    <xf numFmtId="0" fontId="1" fillId="0" borderId="32" xfId="0" applyFont="1" applyBorder="1" applyAlignment="1">
      <alignment horizontal="right" vertical="top" wrapText="1"/>
    </xf>
    <xf numFmtId="3" fontId="4" fillId="0" borderId="33" xfId="0" applyNumberFormat="1" applyFont="1" applyBorder="1" applyAlignment="1">
      <alignment horizontal="right" wrapText="1"/>
    </xf>
    <xf numFmtId="3" fontId="4" fillId="0" borderId="34" xfId="0" applyNumberFormat="1" applyFont="1" applyBorder="1" applyAlignment="1">
      <alignment horizontal="right" wrapText="1"/>
    </xf>
    <xf numFmtId="0" fontId="1" fillId="0" borderId="27" xfId="0" applyFont="1" applyBorder="1" applyAlignment="1">
      <alignment horizontal="right" vertical="top" wrapText="1"/>
    </xf>
    <xf numFmtId="0" fontId="3" fillId="0" borderId="0" xfId="0" applyFont="1" applyAlignment="1">
      <alignment horizontal="left"/>
    </xf>
    <xf numFmtId="0" fontId="1" fillId="3" borderId="2" xfId="0" quotePrefix="1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left" vertical="top"/>
    </xf>
    <xf numFmtId="0" fontId="1" fillId="3" borderId="3" xfId="0" quotePrefix="1" applyFont="1" applyFill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3" fontId="5" fillId="0" borderId="8" xfId="0" applyNumberFormat="1" applyFont="1" applyBorder="1" applyAlignment="1">
      <alignment horizontal="right" wrapText="1"/>
    </xf>
    <xf numFmtId="3" fontId="5" fillId="0" borderId="9" xfId="0" applyNumberFormat="1" applyFont="1" applyBorder="1" applyAlignment="1">
      <alignment horizontal="right" wrapText="1"/>
    </xf>
    <xf numFmtId="0" fontId="5" fillId="0" borderId="0" xfId="0" applyFont="1"/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3" fontId="6" fillId="0" borderId="20" xfId="0" applyNumberFormat="1" applyFont="1" applyBorder="1" applyAlignment="1">
      <alignment horizontal="right" wrapText="1"/>
    </xf>
    <xf numFmtId="3" fontId="6" fillId="0" borderId="26" xfId="0" applyNumberFormat="1" applyFont="1" applyBorder="1" applyAlignment="1">
      <alignment horizontal="right" wrapText="1"/>
    </xf>
    <xf numFmtId="3" fontId="6" fillId="0" borderId="23" xfId="0" applyNumberFormat="1" applyFont="1" applyBorder="1" applyAlignment="1">
      <alignment horizontal="right" wrapText="1"/>
    </xf>
    <xf numFmtId="3" fontId="5" fillId="0" borderId="28" xfId="0" applyNumberFormat="1" applyFont="1" applyBorder="1" applyAlignment="1">
      <alignment horizontal="right" wrapText="1"/>
    </xf>
    <xf numFmtId="3" fontId="5" fillId="0" borderId="29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5"/>
  <dimension ref="B5:M29"/>
  <sheetViews>
    <sheetView tabSelected="1" topLeftCell="A7" workbookViewId="0">
      <selection activeCell="O16" sqref="O16"/>
    </sheetView>
  </sheetViews>
  <sheetFormatPr defaultColWidth="11.08984375" defaultRowHeight="14" x14ac:dyDescent="0.3"/>
  <cols>
    <col min="1" max="1" width="11.08984375" style="1"/>
    <col min="2" max="2" width="12.7265625" style="1" customWidth="1"/>
    <col min="3" max="3" width="11.08984375" style="1"/>
    <col min="4" max="4" width="9.6328125" style="1" customWidth="1"/>
    <col min="5" max="5" width="11.08984375" style="1"/>
    <col min="6" max="6" width="9.6328125" style="1" customWidth="1"/>
    <col min="7" max="7" width="11.08984375" style="1"/>
    <col min="8" max="8" width="9.6328125" style="1" customWidth="1"/>
    <col min="9" max="9" width="11.08984375" style="1"/>
    <col min="10" max="10" width="9.6328125" style="1" customWidth="1"/>
    <col min="11" max="11" width="11.08984375" style="1"/>
    <col min="12" max="12" width="10.1796875" style="1" customWidth="1"/>
    <col min="13" max="16384" width="11.08984375" style="1"/>
  </cols>
  <sheetData>
    <row r="5" spans="2:13" x14ac:dyDescent="0.3">
      <c r="B5" s="44" t="s">
        <v>0</v>
      </c>
      <c r="C5" s="44"/>
      <c r="D5" s="44"/>
      <c r="E5" s="44"/>
      <c r="F5" s="44"/>
      <c r="G5" s="44"/>
      <c r="H5" s="44"/>
      <c r="I5" s="44"/>
      <c r="J5" s="44"/>
      <c r="K5" s="44"/>
      <c r="L5" s="44"/>
    </row>
    <row r="6" spans="2:13" x14ac:dyDescent="0.3">
      <c r="B6" s="45" t="s">
        <v>1</v>
      </c>
      <c r="C6" s="45"/>
      <c r="D6" s="45"/>
      <c r="E6" s="45"/>
      <c r="F6" s="45"/>
      <c r="G6" s="45"/>
      <c r="H6" s="45"/>
      <c r="I6" s="45"/>
      <c r="J6" s="45"/>
      <c r="K6" s="45"/>
      <c r="L6" s="45"/>
    </row>
    <row r="7" spans="2:13" x14ac:dyDescent="0.3">
      <c r="B7" s="45" t="s">
        <v>25</v>
      </c>
      <c r="C7" s="45"/>
      <c r="D7" s="45"/>
      <c r="E7" s="45"/>
      <c r="F7" s="45"/>
      <c r="G7" s="45"/>
      <c r="H7" s="45"/>
      <c r="I7" s="45"/>
      <c r="J7" s="45"/>
      <c r="K7" s="45"/>
      <c r="L7" s="45"/>
    </row>
    <row r="8" spans="2:13" ht="14.5" thickBot="1" x14ac:dyDescent="0.35">
      <c r="B8" s="2"/>
    </row>
    <row r="9" spans="2:13" ht="14.5" thickBot="1" x14ac:dyDescent="0.35">
      <c r="B9" s="46" t="s">
        <v>2</v>
      </c>
      <c r="C9" s="47" t="s">
        <v>3</v>
      </c>
      <c r="D9" s="47"/>
      <c r="E9" s="47" t="s">
        <v>4</v>
      </c>
      <c r="F9" s="47"/>
      <c r="G9" s="47" t="s">
        <v>5</v>
      </c>
      <c r="H9" s="47"/>
      <c r="I9" s="47" t="s">
        <v>6</v>
      </c>
      <c r="J9" s="47"/>
      <c r="K9" s="47" t="s">
        <v>7</v>
      </c>
      <c r="L9" s="48"/>
    </row>
    <row r="10" spans="2:13" ht="14.5" thickBot="1" x14ac:dyDescent="0.35">
      <c r="B10" s="46"/>
      <c r="C10" s="3" t="s">
        <v>8</v>
      </c>
      <c r="D10" s="3" t="s">
        <v>9</v>
      </c>
      <c r="E10" s="3" t="s">
        <v>8</v>
      </c>
      <c r="F10" s="3" t="s">
        <v>9</v>
      </c>
      <c r="G10" s="3" t="s">
        <v>8</v>
      </c>
      <c r="H10" s="3" t="s">
        <v>9</v>
      </c>
      <c r="I10" s="3" t="s">
        <v>8</v>
      </c>
      <c r="J10" s="3" t="s">
        <v>9</v>
      </c>
      <c r="K10" s="3" t="s">
        <v>8</v>
      </c>
      <c r="L10" s="4" t="s">
        <v>9</v>
      </c>
    </row>
    <row r="11" spans="2:13" ht="14.5" thickBot="1" x14ac:dyDescent="0.35">
      <c r="B11" s="5" t="s">
        <v>10</v>
      </c>
      <c r="C11" s="40" t="s">
        <v>11</v>
      </c>
      <c r="D11" s="40"/>
      <c r="E11" s="40" t="s">
        <v>12</v>
      </c>
      <c r="F11" s="41"/>
      <c r="G11" s="40" t="s">
        <v>13</v>
      </c>
      <c r="H11" s="41"/>
      <c r="I11" s="40" t="s">
        <v>14</v>
      </c>
      <c r="J11" s="41"/>
      <c r="K11" s="40" t="s">
        <v>15</v>
      </c>
      <c r="L11" s="43"/>
    </row>
    <row r="12" spans="2:13" x14ac:dyDescent="0.3">
      <c r="B12" s="6"/>
      <c r="C12" s="7"/>
      <c r="D12" s="7"/>
      <c r="E12" s="7"/>
      <c r="F12" s="8"/>
      <c r="G12" s="7"/>
      <c r="H12" s="7"/>
      <c r="I12" s="7"/>
      <c r="J12" s="7"/>
      <c r="K12" s="7"/>
      <c r="L12" s="9"/>
    </row>
    <row r="13" spans="2:13" x14ac:dyDescent="0.3">
      <c r="B13" s="10" t="s">
        <v>16</v>
      </c>
      <c r="C13" s="49">
        <v>135167424</v>
      </c>
      <c r="D13" s="49">
        <v>7951025</v>
      </c>
      <c r="E13" s="49">
        <v>52968855</v>
      </c>
      <c r="F13" s="49">
        <v>2648443</v>
      </c>
      <c r="G13" s="49">
        <v>14224259</v>
      </c>
      <c r="H13" s="49">
        <v>1094174</v>
      </c>
      <c r="I13" s="49">
        <v>64388264</v>
      </c>
      <c r="J13" s="49">
        <v>748701</v>
      </c>
      <c r="K13" s="49">
        <f>C13+E13+G13+I13</f>
        <v>266748802</v>
      </c>
      <c r="L13" s="50">
        <f>D13+F13+H13+J13</f>
        <v>12442343</v>
      </c>
      <c r="M13" s="51"/>
    </row>
    <row r="14" spans="2:13" ht="14.5" thickBot="1" x14ac:dyDescent="0.35">
      <c r="B14" s="13"/>
      <c r="C14" s="52"/>
      <c r="D14" s="52"/>
      <c r="E14" s="52"/>
      <c r="F14" s="52"/>
      <c r="G14" s="52"/>
      <c r="H14" s="52"/>
      <c r="I14" s="52"/>
      <c r="J14" s="52"/>
      <c r="K14" s="52"/>
      <c r="L14" s="53"/>
      <c r="M14" s="51"/>
    </row>
    <row r="15" spans="2:13" ht="14.5" customHeight="1" thickBot="1" x14ac:dyDescent="0.35">
      <c r="B15" s="14" t="s">
        <v>26</v>
      </c>
      <c r="C15" s="54">
        <f>SUM(C13:C14)</f>
        <v>135167424</v>
      </c>
      <c r="D15" s="54">
        <f t="shared" ref="D15:J15" si="0">SUM(D13:D14)</f>
        <v>7951025</v>
      </c>
      <c r="E15" s="54">
        <f t="shared" si="0"/>
        <v>52968855</v>
      </c>
      <c r="F15" s="54">
        <f t="shared" si="0"/>
        <v>2648443</v>
      </c>
      <c r="G15" s="54">
        <f t="shared" si="0"/>
        <v>14224259</v>
      </c>
      <c r="H15" s="54">
        <f t="shared" si="0"/>
        <v>1094174</v>
      </c>
      <c r="I15" s="54">
        <f t="shared" si="0"/>
        <v>64388264</v>
      </c>
      <c r="J15" s="54">
        <f t="shared" si="0"/>
        <v>748701</v>
      </c>
      <c r="K15" s="55">
        <f>C15+E15+G15+I15</f>
        <v>266748802</v>
      </c>
      <c r="L15" s="56">
        <f>D15+F15+H15+J15</f>
        <v>12442343</v>
      </c>
      <c r="M15" s="51"/>
    </row>
    <row r="16" spans="2:13" ht="14.5" customHeight="1" x14ac:dyDescent="0.3">
      <c r="B16" s="38">
        <v>2021</v>
      </c>
      <c r="C16" s="57">
        <v>123875702</v>
      </c>
      <c r="D16" s="57">
        <v>7286806</v>
      </c>
      <c r="E16" s="57">
        <v>37524690</v>
      </c>
      <c r="F16" s="57">
        <v>1876234.5</v>
      </c>
      <c r="G16" s="57">
        <v>21955700</v>
      </c>
      <c r="H16" s="57">
        <v>1688900</v>
      </c>
      <c r="I16" s="57">
        <v>35169184</v>
      </c>
      <c r="J16" s="57">
        <v>408944</v>
      </c>
      <c r="K16" s="57">
        <v>218525276</v>
      </c>
      <c r="L16" s="58">
        <v>11260884.5</v>
      </c>
      <c r="M16" s="51"/>
    </row>
    <row r="17" spans="2:12" x14ac:dyDescent="0.3">
      <c r="B17" s="15">
        <v>2020</v>
      </c>
      <c r="C17" s="16">
        <v>154567112</v>
      </c>
      <c r="D17" s="16">
        <f>C17/17</f>
        <v>9092183.0588235296</v>
      </c>
      <c r="E17" s="16">
        <v>39979256</v>
      </c>
      <c r="F17" s="16">
        <f>E17/20</f>
        <v>1998962.8</v>
      </c>
      <c r="G17" s="16">
        <v>30567118</v>
      </c>
      <c r="H17" s="16">
        <f>G17/13</f>
        <v>2351316.769230769</v>
      </c>
      <c r="I17" s="17">
        <v>137267288</v>
      </c>
      <c r="J17" s="17">
        <v>1596131.2558139535</v>
      </c>
      <c r="K17" s="33">
        <f t="shared" ref="K17:K24" si="1">C17+E17+G17+I17</f>
        <v>362380774</v>
      </c>
      <c r="L17" s="34">
        <f t="shared" ref="L17:L24" si="2">D17+F17+H17+J17</f>
        <v>15038593.883868251</v>
      </c>
    </row>
    <row r="18" spans="2:12" x14ac:dyDescent="0.3">
      <c r="B18" s="15">
        <v>2019</v>
      </c>
      <c r="C18" s="16">
        <v>154784416</v>
      </c>
      <c r="D18" s="16">
        <f>C18/17</f>
        <v>9104965.6470588241</v>
      </c>
      <c r="E18" s="16">
        <v>55782792</v>
      </c>
      <c r="F18" s="16">
        <f>E18/20</f>
        <v>2789139.6</v>
      </c>
      <c r="G18" s="16">
        <v>42561771</v>
      </c>
      <c r="H18" s="16">
        <f>G18/13</f>
        <v>3273982.3846153845</v>
      </c>
      <c r="I18" s="17">
        <v>72958760</v>
      </c>
      <c r="J18" s="17">
        <v>848357.6744186047</v>
      </c>
      <c r="K18" s="33">
        <f t="shared" si="1"/>
        <v>326087739</v>
      </c>
      <c r="L18" s="34">
        <f t="shared" si="2"/>
        <v>16016445.306092812</v>
      </c>
    </row>
    <row r="19" spans="2:12" ht="14.5" thickBot="1" x14ac:dyDescent="0.35">
      <c r="B19" s="35">
        <v>2018</v>
      </c>
      <c r="C19" s="36">
        <v>108782824</v>
      </c>
      <c r="D19" s="36">
        <v>6798927</v>
      </c>
      <c r="E19" s="36">
        <v>36782726</v>
      </c>
      <c r="F19" s="36">
        <v>1839136</v>
      </c>
      <c r="G19" s="36">
        <v>28767822</v>
      </c>
      <c r="H19" s="36">
        <v>2054844</v>
      </c>
      <c r="I19" s="36">
        <v>178971991</v>
      </c>
      <c r="J19" s="36">
        <v>2081070</v>
      </c>
      <c r="K19" s="36">
        <f t="shared" si="1"/>
        <v>353305363</v>
      </c>
      <c r="L19" s="37">
        <f t="shared" si="2"/>
        <v>12773977</v>
      </c>
    </row>
    <row r="20" spans="2:12" ht="14.5" thickTop="1" x14ac:dyDescent="0.3">
      <c r="B20" s="18">
        <v>2017</v>
      </c>
      <c r="C20" s="19">
        <v>112675886</v>
      </c>
      <c r="D20" s="19">
        <v>6627994</v>
      </c>
      <c r="E20" s="19">
        <v>28967722</v>
      </c>
      <c r="F20" s="19">
        <v>2007564</v>
      </c>
      <c r="G20" s="19">
        <v>27686628</v>
      </c>
      <c r="H20" s="19">
        <v>2453455</v>
      </c>
      <c r="I20" s="19">
        <v>144768116</v>
      </c>
      <c r="J20" s="19">
        <v>2234566</v>
      </c>
      <c r="K20" s="31">
        <f t="shared" si="1"/>
        <v>314098352</v>
      </c>
      <c r="L20" s="32">
        <f t="shared" si="2"/>
        <v>13323579</v>
      </c>
    </row>
    <row r="21" spans="2:12" x14ac:dyDescent="0.3">
      <c r="B21" s="18">
        <v>2016</v>
      </c>
      <c r="C21" s="19">
        <v>161567788</v>
      </c>
      <c r="D21" s="19">
        <v>9503988</v>
      </c>
      <c r="E21" s="19">
        <v>43756372</v>
      </c>
      <c r="F21" s="19">
        <v>2187819</v>
      </c>
      <c r="G21" s="19">
        <v>34628682</v>
      </c>
      <c r="H21" s="19">
        <v>2664514</v>
      </c>
      <c r="I21" s="20">
        <v>135423289</v>
      </c>
      <c r="J21" s="20">
        <v>1574689</v>
      </c>
      <c r="K21" s="11">
        <f t="shared" si="1"/>
        <v>375376131</v>
      </c>
      <c r="L21" s="12">
        <f t="shared" si="2"/>
        <v>15931010</v>
      </c>
    </row>
    <row r="22" spans="2:12" x14ac:dyDescent="0.3">
      <c r="B22" s="15">
        <v>2015</v>
      </c>
      <c r="C22" s="21">
        <v>131837664</v>
      </c>
      <c r="D22" s="21">
        <v>8239854</v>
      </c>
      <c r="E22" s="21">
        <v>22222536</v>
      </c>
      <c r="F22" s="21">
        <v>1307208</v>
      </c>
      <c r="G22" s="22">
        <v>18884723</v>
      </c>
      <c r="H22" s="22">
        <v>1452671</v>
      </c>
      <c r="I22" s="23">
        <v>73640080</v>
      </c>
      <c r="J22" s="21">
        <v>856280</v>
      </c>
      <c r="K22" s="11">
        <f t="shared" si="1"/>
        <v>246585003</v>
      </c>
      <c r="L22" s="12">
        <f t="shared" si="2"/>
        <v>11856013</v>
      </c>
    </row>
    <row r="23" spans="2:12" x14ac:dyDescent="0.3">
      <c r="B23" s="15">
        <v>2014</v>
      </c>
      <c r="C23" s="22">
        <v>117719242</v>
      </c>
      <c r="D23" s="22">
        <v>6924661</v>
      </c>
      <c r="E23" s="22">
        <v>32456786</v>
      </c>
      <c r="F23" s="22">
        <v>1622839</v>
      </c>
      <c r="G23" s="22">
        <v>29786453</v>
      </c>
      <c r="H23" s="22">
        <v>2291266</v>
      </c>
      <c r="I23" s="22">
        <v>98768342</v>
      </c>
      <c r="J23" s="22">
        <v>1148469.0930000001</v>
      </c>
      <c r="K23" s="11">
        <f t="shared" si="1"/>
        <v>278730823</v>
      </c>
      <c r="L23" s="12">
        <f t="shared" si="2"/>
        <v>11987235.093</v>
      </c>
    </row>
    <row r="24" spans="2:12" ht="14.5" thickBot="1" x14ac:dyDescent="0.35">
      <c r="B24" s="24">
        <v>2013</v>
      </c>
      <c r="C24" s="25">
        <v>155028071</v>
      </c>
      <c r="D24" s="25">
        <v>9119298</v>
      </c>
      <c r="E24" s="25">
        <v>27933127</v>
      </c>
      <c r="F24" s="25">
        <v>1396656</v>
      </c>
      <c r="G24" s="25">
        <v>27259035</v>
      </c>
      <c r="H24" s="25">
        <v>2096849</v>
      </c>
      <c r="I24" s="26">
        <v>68931105</v>
      </c>
      <c r="J24" s="26">
        <v>801524</v>
      </c>
      <c r="K24" s="29">
        <f t="shared" si="1"/>
        <v>279151338</v>
      </c>
      <c r="L24" s="30">
        <f t="shared" si="2"/>
        <v>13414327</v>
      </c>
    </row>
    <row r="25" spans="2:12" ht="14.5" thickTop="1" x14ac:dyDescent="0.3">
      <c r="B25" s="27"/>
      <c r="C25" s="27"/>
      <c r="D25" s="27"/>
      <c r="E25" s="27"/>
      <c r="F25" s="27"/>
      <c r="G25" s="27"/>
      <c r="H25" s="27"/>
    </row>
    <row r="26" spans="2:12" x14ac:dyDescent="0.3">
      <c r="B26" s="42" t="s">
        <v>24</v>
      </c>
      <c r="C26" s="42"/>
      <c r="D26" s="42"/>
      <c r="E26" s="42"/>
      <c r="F26" s="42"/>
      <c r="G26" s="42"/>
      <c r="H26" s="42"/>
    </row>
    <row r="27" spans="2:12" x14ac:dyDescent="0.3">
      <c r="B27" s="28" t="s">
        <v>17</v>
      </c>
      <c r="C27" s="39" t="s">
        <v>18</v>
      </c>
      <c r="D27" s="39"/>
      <c r="E27" s="28" t="s">
        <v>19</v>
      </c>
    </row>
    <row r="28" spans="2:12" x14ac:dyDescent="0.3">
      <c r="C28" s="39" t="s">
        <v>20</v>
      </c>
      <c r="D28" s="39"/>
      <c r="E28" s="28" t="s">
        <v>21</v>
      </c>
    </row>
    <row r="29" spans="2:12" x14ac:dyDescent="0.3">
      <c r="C29" s="39" t="s">
        <v>22</v>
      </c>
      <c r="D29" s="39"/>
      <c r="E29" s="28" t="s">
        <v>23</v>
      </c>
    </row>
  </sheetData>
  <mergeCells count="18">
    <mergeCell ref="I11:J11"/>
    <mergeCell ref="K11:L11"/>
    <mergeCell ref="B5:L5"/>
    <mergeCell ref="B6:L6"/>
    <mergeCell ref="B7:L7"/>
    <mergeCell ref="B9:B10"/>
    <mergeCell ref="C9:D9"/>
    <mergeCell ref="E9:F9"/>
    <mergeCell ref="G9:H9"/>
    <mergeCell ref="I9:J9"/>
    <mergeCell ref="K9:L9"/>
    <mergeCell ref="C27:D27"/>
    <mergeCell ref="C28:D28"/>
    <mergeCell ref="C29:D29"/>
    <mergeCell ref="C11:D11"/>
    <mergeCell ref="E11:F11"/>
    <mergeCell ref="B26:H26"/>
    <mergeCell ref="G11:H11"/>
  </mergeCells>
  <pageMargins left="0.7" right="0.7" top="0.75" bottom="0.75" header="0.3" footer="0.3"/>
  <pageSetup paperSize="9" scale="8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25.35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Lenovo User</cp:lastModifiedBy>
  <dcterms:created xsi:type="dcterms:W3CDTF">2022-02-18T03:01:35Z</dcterms:created>
  <dcterms:modified xsi:type="dcterms:W3CDTF">2023-08-15T01:20:45Z</dcterms:modified>
</cp:coreProperties>
</file>