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IRDI\TAHUN 2022\BAHAN BIMTEK Pengeolaan  Informasi Publik\"/>
    </mc:Choice>
  </mc:AlternateContent>
  <bookViews>
    <workbookView xWindow="0" yWindow="0" windowWidth="20490" windowHeight="7755"/>
  </bookViews>
  <sheets>
    <sheet name="SCEDUL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C55" i="1" s="1"/>
  <c r="C52" i="1"/>
  <c r="C51" i="1" s="1"/>
  <c r="C49" i="1"/>
  <c r="C46" i="1"/>
  <c r="C45" i="1" s="1"/>
  <c r="C42" i="1"/>
  <c r="C41" i="1"/>
  <c r="C39" i="1"/>
  <c r="C38" i="1"/>
  <c r="C33" i="1"/>
  <c r="C29" i="1"/>
  <c r="C27" i="1"/>
  <c r="C21" i="1"/>
  <c r="C12" i="1" s="1"/>
  <c r="C63" i="1" s="1"/>
  <c r="C16" i="1"/>
  <c r="C13" i="1"/>
</calcChain>
</file>

<file path=xl/sharedStrings.xml><?xml version="1.0" encoding="utf-8"?>
<sst xmlns="http://schemas.openxmlformats.org/spreadsheetml/2006/main" count="129" uniqueCount="128">
  <si>
    <t>PEMERINTAH KABUPATEN KLATEN</t>
  </si>
  <si>
    <t>KECAMATAN WONOSARI</t>
  </si>
  <si>
    <t>Jln. Raya Wonosari Nomor 656 Telp.(0272) 551019</t>
  </si>
  <si>
    <t>KLATEN 57473</t>
  </si>
  <si>
    <t>SCHEDULE PELAKSANAAN KEGIATAN SELAMA TAHUN 2022</t>
  </si>
  <si>
    <t>NO.</t>
  </si>
  <si>
    <t>Nama Kegiatan</t>
  </si>
  <si>
    <t>Dana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</si>
  <si>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</si>
  <si>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</si>
  <si>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</si>
  <si>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</si>
  <si>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</si>
  <si>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</si>
  <si>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</si>
  <si>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</si>
  <si>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</si>
  <si>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</si>
  <si>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</si>
  <si>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</si>
  <si>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KET</t>
  </si>
  <si>
    <t>01</t>
  </si>
  <si>
    <t>Program Penunjang Urusan Pemerintahan Daerah Kabupaten/Kota</t>
  </si>
  <si>
    <t>01.02.01</t>
  </si>
  <si>
    <t>Perencanaan, Penganggaran, dan Evaluasi Kinerja Perangkat Daerah</t>
  </si>
  <si>
    <t>01.2.01.01</t>
  </si>
  <si>
    <t>Penyusunan Dokumen Perencanaan Perangkat Daerah</t>
  </si>
  <si>
    <t>01.2.01.06</t>
  </si>
  <si>
    <t>Koordinasi dan Penyusunan Laporan Capaian Kinerja dan Ikhtisar Realisasi Kinerja SKPD</t>
  </si>
  <si>
    <t>01.2.02</t>
  </si>
  <si>
    <t>Administrasi Keuangan Perangkat Daerah</t>
  </si>
  <si>
    <t>01.2.02.01</t>
  </si>
  <si>
    <t>Penyediaan Gaji dan Tunjangan ASN</t>
  </si>
  <si>
    <t>01.2.02.02</t>
  </si>
  <si>
    <t>Penyediaan Administrasi Pelaksanaan Tugas ASN</t>
  </si>
  <si>
    <t>01.2.02.07</t>
  </si>
  <si>
    <t>Koordinasi dan Penyusunan Laporan Keuangan Bulanan/Triwulanan/Semesteran SKPD</t>
  </si>
  <si>
    <t>01.2.02.08</t>
  </si>
  <si>
    <t>Penyusunan Pelaporan dan Analisis Prognosis Realisasi Anggaran</t>
  </si>
  <si>
    <t>01.2.06</t>
  </si>
  <si>
    <t>Administrasi Umum Perangkat Daerah</t>
  </si>
  <si>
    <t>01.2.06.01</t>
  </si>
  <si>
    <t>Penyediaan Komponen Instalasi Listrik/Penerangan Bangunan Kantor</t>
  </si>
  <si>
    <t>01.2.06.02</t>
  </si>
  <si>
    <t>Penyediaan Peralatan dan Perlengkapan Kantor</t>
  </si>
  <si>
    <t>01.2.06.05</t>
  </si>
  <si>
    <t>Penyediaan Barang Cetakan dan Penggandaan</t>
  </si>
  <si>
    <t>01.2.06.08</t>
  </si>
  <si>
    <t>Fasilitasi Kunjungan Tamu</t>
  </si>
  <si>
    <t>01.2.06.09</t>
  </si>
  <si>
    <t>Penyelenggaraan Rapat Koordinasi dan Konsultasi SKPD</t>
  </si>
  <si>
    <t>01.2.07</t>
  </si>
  <si>
    <t>Pengadaan Barang Milik Daerah Penunjang Urusan Pemerintah Daerah</t>
  </si>
  <si>
    <t>01.2.07.05</t>
  </si>
  <si>
    <t>Pengadaan Mebel</t>
  </si>
  <si>
    <t>01.2.08</t>
  </si>
  <si>
    <t>Penyediaan Jasa Penunjang Urusan Pemerintahan Daerah</t>
  </si>
  <si>
    <t>01.2.08.01</t>
  </si>
  <si>
    <t>Penyediaan Jasa Surat Menyurat</t>
  </si>
  <si>
    <t>01.2.08.02</t>
  </si>
  <si>
    <t>Penyediaan Jasa Komunikasi, Sumber Daya Air dan Listrik</t>
  </si>
  <si>
    <t>01.2.08.04</t>
  </si>
  <si>
    <t>Penyediaan Jasa Pelayanan Umum Kantor</t>
  </si>
  <si>
    <t>01.2.09</t>
  </si>
  <si>
    <t>Pemeliharaan Barang Milik Daerah Penunjang Urusan Pemerintahan Daerah</t>
  </si>
  <si>
    <t>01.2.09.02</t>
  </si>
  <si>
    <t>Penyediaan Jasa Pemeliharaan, Biaya Pemeliharaan, Pajak dan Perizinan Kendaraan Dinas Operasional atau Lapangan</t>
  </si>
  <si>
    <t>01.2.09.06</t>
  </si>
  <si>
    <t>Pemeliharaan Peralatan dan Mesin Lainnya</t>
  </si>
  <si>
    <t>01.2.09.09</t>
  </si>
  <si>
    <t>Pemeliharaan/Rehabilitasi Gedung Kantor dan Bangunan Lainnya</t>
  </si>
  <si>
    <t>01.2.09.10</t>
  </si>
  <si>
    <t>Pemeliharaan/Rehabilitasi Sarana dan Prasarana Gedung Kantor atau Bangunan Lainnya</t>
  </si>
  <si>
    <t>02</t>
  </si>
  <si>
    <t>Program Penyelenggaraan Pemerintahan Dan Pelayanan Publik</t>
  </si>
  <si>
    <t>02.2.02</t>
  </si>
  <si>
    <t>Penyelenggaraan Urusan Pemerintahan yang tidak Dilaksanakan oleh Unit Kerja Perangkat Daerah yang Ada di Kecamatan</t>
  </si>
  <si>
    <t>02.2.02.02</t>
  </si>
  <si>
    <t>Fasilitasi Percepatan Pencapaian Standar Pelayanan Minimal di Wilayah Kecamatan</t>
  </si>
  <si>
    <t>03</t>
  </si>
  <si>
    <t>Program Pemberdayaan Masyarakat Desa Dan Kelurahan</t>
  </si>
  <si>
    <t>03.2.01</t>
  </si>
  <si>
    <t>Koordinasi Kegiatan Pemberdayaan Desa</t>
  </si>
  <si>
    <t>03.2.01.01</t>
  </si>
  <si>
    <t>Peningkatan Partisipasi Masyarakat dalam Forum Musyawarah Perencanaan Pembangunan di Desa</t>
  </si>
  <si>
    <t>03.2.01.03</t>
  </si>
  <si>
    <t>Peningkatan Efektifitas Kegiatan Pemberdayaan Masyarakat di Wilayah Kecamatan</t>
  </si>
  <si>
    <t>04</t>
  </si>
  <si>
    <t>Program Koordinasi Ketentraman Dan Ketertiban Umum</t>
  </si>
  <si>
    <t>04.2.01</t>
  </si>
  <si>
    <t>Koordinasi Upaya Penyelenggaraan Ketenteraman dan Ketertiban Umum</t>
  </si>
  <si>
    <t>04.2.01.01</t>
  </si>
  <si>
    <t>Sinergitas dengan Kepolisian Negara Republik Indonesia, Tentara Nasional Indonesia dan Instansi Vertikal di Wilayah Kecamatan</t>
  </si>
  <si>
    <t>04.2.01.02</t>
  </si>
  <si>
    <t>Harmonisasi Hubungan Dengan Tokoh Agama dan Tokoh Masyarakat</t>
  </si>
  <si>
    <t>04.2.02</t>
  </si>
  <si>
    <t>Koordinasi Penerapan dan Penegakan Peraturan Daerah dan Peraturan Kepala Daerah</t>
  </si>
  <si>
    <t>04.2.02.01</t>
  </si>
  <si>
    <t>Koordinasi/Sinergi Dengan Perangkat Daerah yang Tugas dan Fungsinya di Bidang Penegakan Peraturan Perundang-Undangan dan/atau Kepolisian Negara Republik Indonesia</t>
  </si>
  <si>
    <t>05</t>
  </si>
  <si>
    <t>Program Penyelenggaraan Urusan Pemerintahan Umum</t>
  </si>
  <si>
    <t>05.2.01</t>
  </si>
  <si>
    <t>Penyelenggaraan Urusan Pemerintahan Umum sesuai Penugasan Kepala Daerah</t>
  </si>
  <si>
    <t>05.2.01.02</t>
  </si>
  <si>
    <t>Fasilitasi, Koordinasi dan Pembinaan (Bimtek, Sosialisasi, Konsultasi) Wawasan Kebangsaan dan Ketahanan Nasional</t>
  </si>
  <si>
    <t>05.2.01.05</t>
  </si>
  <si>
    <t>Penanganan Konflik Sosial sesuai Ketentuan Peraturan Perundang-Undangan</t>
  </si>
  <si>
    <t>06</t>
  </si>
  <si>
    <t>Program Pembinaan Dan Pengawasan Pemerintahan Desa</t>
  </si>
  <si>
    <t>06.2.01</t>
  </si>
  <si>
    <t>Fasilitasi, Rekomendasi dan Koordinasi Pembinaan dan Pengawasan Pemerintahan Desa</t>
  </si>
  <si>
    <t>06.2.01.01</t>
  </si>
  <si>
    <t>Fasilitasi Penyusunan Peraturan Desa dan Peraturan Kepala Desa</t>
  </si>
  <si>
    <t>06.2.01.02</t>
  </si>
  <si>
    <t>Fasilitasi Administrasi Tata Pemerintahan Desa</t>
  </si>
  <si>
    <t>06.2.01.03</t>
  </si>
  <si>
    <t>Fasilitasi Pengelolaan Keuangan Desa dan Pendayagunaan Aset Desa</t>
  </si>
  <si>
    <t>06.2.01.05</t>
  </si>
  <si>
    <t>Fasilitasi Pelaksanaan Tugas Kepala Desa dan Perangkat Desa</t>
  </si>
  <si>
    <t>06.2.01.07</t>
  </si>
  <si>
    <t>Fasilitasi Pelaksanaan Tugas dan Fungsi Badan Permusyawaratan Desa</t>
  </si>
  <si>
    <t>06.2.01.08</t>
  </si>
  <si>
    <t>Rekomendasi Pengangkatan dan Pemberhentian Perangkat Desa</t>
  </si>
  <si>
    <t>Wonosari, 02 Januari 2022</t>
  </si>
  <si>
    <t xml:space="preserve">CAMAT WONOSARI </t>
  </si>
  <si>
    <t>MOCHAMAD NURROSYID, SIP</t>
  </si>
  <si>
    <t>Pembina Tk. I</t>
  </si>
  <si>
    <t>NIP. 19701128 199003 1 002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</si>
</sst>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_(* #,##0.00_);_(* \(#,##0.00\);_(* &quot;-&quot;??_);_(@_)"/>
  </numFmts>
  <fonts count="15" x14ac:knownFonts="1">
    <font>
      <sz val="10"/>
      <name val="Arial"/>
    </font>
    <font>
      <sz val="12"/>
      <name val="Tahoma"/>
      <family val="2"/>
      <charset val="1"/>
    </font>
    <font>
      <sz val="10"/>
      <name val="Tahoma"/>
      <family val="2"/>
      <charset val="1"/>
    </font>
    <font>
      <sz val="14"/>
      <name val="Tahoma"/>
      <family val="2"/>
      <charset val="1"/>
    </font>
    <font>
      <sz val="7"/>
      <name val="Tahoma"/>
      <family val="2"/>
      <charset val="1"/>
    </font>
    <font>
      <b/>
      <sz val="8"/>
      <color indexed="8"/>
      <name val="Tahoma"/>
      <family val="2"/>
      <charset val="1"/>
    </font>
    <font>
      <b/>
      <i/>
      <sz val="8"/>
      <color indexed="8"/>
      <name val="Tahoma"/>
      <family val="2"/>
      <charset val="1"/>
    </font>
    <font>
      <b/>
      <sz val="8"/>
      <color indexed="8"/>
      <name val="Arial"/>
      <family val="2"/>
      <charset val="1"/>
    </font>
    <font>
      <sz val="8"/>
      <color indexed="8"/>
      <name val="Tahoma"/>
      <family val="2"/>
      <charset val="1"/>
    </font>
    <font>
      <i/>
      <sz val="8"/>
      <color indexed="8"/>
      <name val="Tahoma"/>
      <family val="2"/>
      <charset val="1"/>
    </font>
    <font>
      <sz val="8"/>
      <color indexed="8"/>
      <name val="Arial"/>
      <family val="2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  <charset val="1"/>
    </font>
    <font>
      <u/>
      <sz val="8"/>
      <color indexed="8"/>
      <name val="Arial"/>
      <family val="2"/>
      <charset val="1"/>
    </font>
    <font>
      <sz val="10"/>
      <color indexed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49" fontId="2" fillId="0" borderId="0" xfId="0" applyNumberFormat="1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top"/>
    </xf>
    <xf numFmtId="164" fontId="6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right" vertical="top"/>
    </xf>
    <xf numFmtId="165" fontId="7" fillId="0" borderId="1" xfId="0" applyNumberFormat="1" applyFont="1" applyBorder="1" applyAlignment="1">
      <alignment vertical="top"/>
    </xf>
    <xf numFmtId="164" fontId="7" fillId="0" borderId="1" xfId="0" applyNumberFormat="1" applyFont="1" applyBorder="1" applyAlignment="1">
      <alignment vertical="top"/>
    </xf>
    <xf numFmtId="164" fontId="7" fillId="0" borderId="0" xfId="0" applyNumberFormat="1" applyFont="1" applyAlignment="1">
      <alignment vertical="top"/>
    </xf>
    <xf numFmtId="49" fontId="8" fillId="0" borderId="1" xfId="0" applyNumberFormat="1" applyFont="1" applyBorder="1" applyAlignment="1">
      <alignment vertical="top"/>
    </xf>
    <xf numFmtId="164" fontId="9" fillId="0" borderId="1" xfId="0" applyNumberFormat="1" applyFont="1" applyBorder="1" applyAlignment="1">
      <alignment vertical="top" wrapText="1"/>
    </xf>
    <xf numFmtId="164" fontId="8" fillId="0" borderId="1" xfId="0" applyNumberFormat="1" applyFont="1" applyBorder="1" applyAlignment="1">
      <alignment horizontal="right" vertical="top"/>
    </xf>
    <xf numFmtId="165" fontId="10" fillId="2" borderId="1" xfId="0" applyNumberFormat="1" applyFont="1" applyFill="1" applyBorder="1" applyAlignment="1">
      <alignment vertical="top"/>
    </xf>
    <xf numFmtId="164" fontId="10" fillId="2" borderId="1" xfId="0" applyNumberFormat="1" applyFont="1" applyFill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Alignment="1">
      <alignment vertical="top"/>
    </xf>
    <xf numFmtId="165" fontId="10" fillId="0" borderId="1" xfId="0" applyNumberFormat="1" applyFont="1" applyBorder="1" applyAlignment="1">
      <alignment vertical="top"/>
    </xf>
    <xf numFmtId="165" fontId="8" fillId="2" borderId="1" xfId="0" applyNumberFormat="1" applyFont="1" applyFill="1" applyBorder="1" applyAlignment="1">
      <alignment vertical="top"/>
    </xf>
    <xf numFmtId="165" fontId="8" fillId="0" borderId="1" xfId="0" applyNumberFormat="1" applyFont="1" applyBorder="1" applyAlignment="1">
      <alignment vertical="top"/>
    </xf>
    <xf numFmtId="0" fontId="11" fillId="0" borderId="0" xfId="0" applyFont="1" applyAlignment="1">
      <alignment vertical="top"/>
    </xf>
    <xf numFmtId="165" fontId="5" fillId="0" borderId="1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8" fillId="0" borderId="1" xfId="0" applyFont="1" applyBorder="1" applyAlignment="1">
      <alignment vertical="top" wrapText="1" readingOrder="1"/>
    </xf>
    <xf numFmtId="0" fontId="8" fillId="0" borderId="1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49" fontId="11" fillId="0" borderId="0" xfId="0" applyNumberFormat="1" applyFont="1" applyAlignment="1">
      <alignment vertical="top"/>
    </xf>
    <xf numFmtId="0" fontId="14" fillId="0" borderId="0" xfId="0" applyFont="1" applyAlignment="1">
      <alignment vertical="top" wrapText="1"/>
    </xf>
    <xf numFmtId="164" fontId="14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0</xdr:col>
      <xdr:colOff>612775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2274116-E130-4F70-83F6-9C16FB2AC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"/>
          <a:ext cx="5175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72"/>
  <sheetViews>
    <sheetView tabSelected="1" topLeftCell="A53" workbookViewId="0">
      <selection activeCell="F68" sqref="F68"/>
    </sheetView>
  </sheetViews>
  <sheetFormatPr defaultColWidth="10.42578125" defaultRowHeight="12.75" x14ac:dyDescent="0.2"/>
  <cols>
    <col min="1" max="1" width="9.42578125" style="44" customWidth="1"/>
    <col min="2" max="2" width="39.42578125" style="45" customWidth="1"/>
    <col min="3" max="3" width="13.7109375" style="46" customWidth="1"/>
    <col min="4" max="50" width="2.140625" style="42" customWidth="1"/>
    <col min="51" max="51" width="2.140625" style="32" customWidth="1"/>
    <col min="52" max="52" width="6.140625" style="32" customWidth="1"/>
    <col min="53" max="256" width="10.42578125" style="36"/>
    <col min="257" max="257" width="7.85546875" style="36" bestFit="1" customWidth="1"/>
    <col min="258" max="258" width="35.5703125" style="36" customWidth="1"/>
    <col min="259" max="259" width="13.7109375" style="36" customWidth="1"/>
    <col min="260" max="307" width="2.85546875" style="36" customWidth="1"/>
    <col min="308" max="308" width="6.140625" style="36" customWidth="1"/>
    <col min="309" max="512" width="10.42578125" style="36"/>
    <col min="513" max="513" width="7.85546875" style="36" bestFit="1" customWidth="1"/>
    <col min="514" max="514" width="35.5703125" style="36" customWidth="1"/>
    <col min="515" max="515" width="13.7109375" style="36" customWidth="1"/>
    <col min="516" max="563" width="2.85546875" style="36" customWidth="1"/>
    <col min="564" max="564" width="6.140625" style="36" customWidth="1"/>
    <col min="565" max="768" width="10.42578125" style="36"/>
    <col min="769" max="769" width="7.85546875" style="36" bestFit="1" customWidth="1"/>
    <col min="770" max="770" width="35.5703125" style="36" customWidth="1"/>
    <col min="771" max="771" width="13.7109375" style="36" customWidth="1"/>
    <col min="772" max="819" width="2.85546875" style="36" customWidth="1"/>
    <col min="820" max="820" width="6.140625" style="36" customWidth="1"/>
    <col min="821" max="1024" width="10.42578125" style="36"/>
    <col min="1025" max="1025" width="7.85546875" style="36" bestFit="1" customWidth="1"/>
    <col min="1026" max="1026" width="35.5703125" style="36" customWidth="1"/>
    <col min="1027" max="1027" width="13.7109375" style="36" customWidth="1"/>
    <col min="1028" max="1075" width="2.85546875" style="36" customWidth="1"/>
    <col min="1076" max="1076" width="6.140625" style="36" customWidth="1"/>
    <col min="1077" max="1280" width="10.42578125" style="36"/>
    <col min="1281" max="1281" width="7.85546875" style="36" bestFit="1" customWidth="1"/>
    <col min="1282" max="1282" width="35.5703125" style="36" customWidth="1"/>
    <col min="1283" max="1283" width="13.7109375" style="36" customWidth="1"/>
    <col min="1284" max="1331" width="2.85546875" style="36" customWidth="1"/>
    <col min="1332" max="1332" width="6.140625" style="36" customWidth="1"/>
    <col min="1333" max="1536" width="10.42578125" style="36"/>
    <col min="1537" max="1537" width="7.85546875" style="36" bestFit="1" customWidth="1"/>
    <col min="1538" max="1538" width="35.5703125" style="36" customWidth="1"/>
    <col min="1539" max="1539" width="13.7109375" style="36" customWidth="1"/>
    <col min="1540" max="1587" width="2.85546875" style="36" customWidth="1"/>
    <col min="1588" max="1588" width="6.140625" style="36" customWidth="1"/>
    <col min="1589" max="1792" width="10.42578125" style="36"/>
    <col min="1793" max="1793" width="7.85546875" style="36" bestFit="1" customWidth="1"/>
    <col min="1794" max="1794" width="35.5703125" style="36" customWidth="1"/>
    <col min="1795" max="1795" width="13.7109375" style="36" customWidth="1"/>
    <col min="1796" max="1843" width="2.85546875" style="36" customWidth="1"/>
    <col min="1844" max="1844" width="6.140625" style="36" customWidth="1"/>
    <col min="1845" max="2048" width="10.42578125" style="36"/>
    <col min="2049" max="2049" width="7.85546875" style="36" bestFit="1" customWidth="1"/>
    <col min="2050" max="2050" width="35.5703125" style="36" customWidth="1"/>
    <col min="2051" max="2051" width="13.7109375" style="36" customWidth="1"/>
    <col min="2052" max="2099" width="2.85546875" style="36" customWidth="1"/>
    <col min="2100" max="2100" width="6.140625" style="36" customWidth="1"/>
    <col min="2101" max="2304" width="10.42578125" style="36"/>
    <col min="2305" max="2305" width="7.85546875" style="36" bestFit="1" customWidth="1"/>
    <col min="2306" max="2306" width="35.5703125" style="36" customWidth="1"/>
    <col min="2307" max="2307" width="13.7109375" style="36" customWidth="1"/>
    <col min="2308" max="2355" width="2.85546875" style="36" customWidth="1"/>
    <col min="2356" max="2356" width="6.140625" style="36" customWidth="1"/>
    <col min="2357" max="2560" width="10.42578125" style="36"/>
    <col min="2561" max="2561" width="7.85546875" style="36" bestFit="1" customWidth="1"/>
    <col min="2562" max="2562" width="35.5703125" style="36" customWidth="1"/>
    <col min="2563" max="2563" width="13.7109375" style="36" customWidth="1"/>
    <col min="2564" max="2611" width="2.85546875" style="36" customWidth="1"/>
    <col min="2612" max="2612" width="6.140625" style="36" customWidth="1"/>
    <col min="2613" max="2816" width="10.42578125" style="36"/>
    <col min="2817" max="2817" width="7.85546875" style="36" bestFit="1" customWidth="1"/>
    <col min="2818" max="2818" width="35.5703125" style="36" customWidth="1"/>
    <col min="2819" max="2819" width="13.7109375" style="36" customWidth="1"/>
    <col min="2820" max="2867" width="2.85546875" style="36" customWidth="1"/>
    <col min="2868" max="2868" width="6.140625" style="36" customWidth="1"/>
    <col min="2869" max="3072" width="10.42578125" style="36"/>
    <col min="3073" max="3073" width="7.85546875" style="36" bestFit="1" customWidth="1"/>
    <col min="3074" max="3074" width="35.5703125" style="36" customWidth="1"/>
    <col min="3075" max="3075" width="13.7109375" style="36" customWidth="1"/>
    <col min="3076" max="3123" width="2.85546875" style="36" customWidth="1"/>
    <col min="3124" max="3124" width="6.140625" style="36" customWidth="1"/>
    <col min="3125" max="3328" width="10.42578125" style="36"/>
    <col min="3329" max="3329" width="7.85546875" style="36" bestFit="1" customWidth="1"/>
    <col min="3330" max="3330" width="35.5703125" style="36" customWidth="1"/>
    <col min="3331" max="3331" width="13.7109375" style="36" customWidth="1"/>
    <col min="3332" max="3379" width="2.85546875" style="36" customWidth="1"/>
    <col min="3380" max="3380" width="6.140625" style="36" customWidth="1"/>
    <col min="3381" max="3584" width="10.42578125" style="36"/>
    <col min="3585" max="3585" width="7.85546875" style="36" bestFit="1" customWidth="1"/>
    <col min="3586" max="3586" width="35.5703125" style="36" customWidth="1"/>
    <col min="3587" max="3587" width="13.7109375" style="36" customWidth="1"/>
    <col min="3588" max="3635" width="2.85546875" style="36" customWidth="1"/>
    <col min="3636" max="3636" width="6.140625" style="36" customWidth="1"/>
    <col min="3637" max="3840" width="10.42578125" style="36"/>
    <col min="3841" max="3841" width="7.85546875" style="36" bestFit="1" customWidth="1"/>
    <col min="3842" max="3842" width="35.5703125" style="36" customWidth="1"/>
    <col min="3843" max="3843" width="13.7109375" style="36" customWidth="1"/>
    <col min="3844" max="3891" width="2.85546875" style="36" customWidth="1"/>
    <col min="3892" max="3892" width="6.140625" style="36" customWidth="1"/>
    <col min="3893" max="4096" width="10.42578125" style="36"/>
    <col min="4097" max="4097" width="7.85546875" style="36" bestFit="1" customWidth="1"/>
    <col min="4098" max="4098" width="35.5703125" style="36" customWidth="1"/>
    <col min="4099" max="4099" width="13.7109375" style="36" customWidth="1"/>
    <col min="4100" max="4147" width="2.85546875" style="36" customWidth="1"/>
    <col min="4148" max="4148" width="6.140625" style="36" customWidth="1"/>
    <col min="4149" max="4352" width="10.42578125" style="36"/>
    <col min="4353" max="4353" width="7.85546875" style="36" bestFit="1" customWidth="1"/>
    <col min="4354" max="4354" width="35.5703125" style="36" customWidth="1"/>
    <col min="4355" max="4355" width="13.7109375" style="36" customWidth="1"/>
    <col min="4356" max="4403" width="2.85546875" style="36" customWidth="1"/>
    <col min="4404" max="4404" width="6.140625" style="36" customWidth="1"/>
    <col min="4405" max="4608" width="10.42578125" style="36"/>
    <col min="4609" max="4609" width="7.85546875" style="36" bestFit="1" customWidth="1"/>
    <col min="4610" max="4610" width="35.5703125" style="36" customWidth="1"/>
    <col min="4611" max="4611" width="13.7109375" style="36" customWidth="1"/>
    <col min="4612" max="4659" width="2.85546875" style="36" customWidth="1"/>
    <col min="4660" max="4660" width="6.140625" style="36" customWidth="1"/>
    <col min="4661" max="4864" width="10.42578125" style="36"/>
    <col min="4865" max="4865" width="7.85546875" style="36" bestFit="1" customWidth="1"/>
    <col min="4866" max="4866" width="35.5703125" style="36" customWidth="1"/>
    <col min="4867" max="4867" width="13.7109375" style="36" customWidth="1"/>
    <col min="4868" max="4915" width="2.85546875" style="36" customWidth="1"/>
    <col min="4916" max="4916" width="6.140625" style="36" customWidth="1"/>
    <col min="4917" max="5120" width="10.42578125" style="36"/>
    <col min="5121" max="5121" width="7.85546875" style="36" bestFit="1" customWidth="1"/>
    <col min="5122" max="5122" width="35.5703125" style="36" customWidth="1"/>
    <col min="5123" max="5123" width="13.7109375" style="36" customWidth="1"/>
    <col min="5124" max="5171" width="2.85546875" style="36" customWidth="1"/>
    <col min="5172" max="5172" width="6.140625" style="36" customWidth="1"/>
    <col min="5173" max="5376" width="10.42578125" style="36"/>
    <col min="5377" max="5377" width="7.85546875" style="36" bestFit="1" customWidth="1"/>
    <col min="5378" max="5378" width="35.5703125" style="36" customWidth="1"/>
    <col min="5379" max="5379" width="13.7109375" style="36" customWidth="1"/>
    <col min="5380" max="5427" width="2.85546875" style="36" customWidth="1"/>
    <col min="5428" max="5428" width="6.140625" style="36" customWidth="1"/>
    <col min="5429" max="5632" width="10.42578125" style="36"/>
    <col min="5633" max="5633" width="7.85546875" style="36" bestFit="1" customWidth="1"/>
    <col min="5634" max="5634" width="35.5703125" style="36" customWidth="1"/>
    <col min="5635" max="5635" width="13.7109375" style="36" customWidth="1"/>
    <col min="5636" max="5683" width="2.85546875" style="36" customWidth="1"/>
    <col min="5684" max="5684" width="6.140625" style="36" customWidth="1"/>
    <col min="5685" max="5888" width="10.42578125" style="36"/>
    <col min="5889" max="5889" width="7.85546875" style="36" bestFit="1" customWidth="1"/>
    <col min="5890" max="5890" width="35.5703125" style="36" customWidth="1"/>
    <col min="5891" max="5891" width="13.7109375" style="36" customWidth="1"/>
    <col min="5892" max="5939" width="2.85546875" style="36" customWidth="1"/>
    <col min="5940" max="5940" width="6.140625" style="36" customWidth="1"/>
    <col min="5941" max="6144" width="10.42578125" style="36"/>
    <col min="6145" max="6145" width="7.85546875" style="36" bestFit="1" customWidth="1"/>
    <col min="6146" max="6146" width="35.5703125" style="36" customWidth="1"/>
    <col min="6147" max="6147" width="13.7109375" style="36" customWidth="1"/>
    <col min="6148" max="6195" width="2.85546875" style="36" customWidth="1"/>
    <col min="6196" max="6196" width="6.140625" style="36" customWidth="1"/>
    <col min="6197" max="6400" width="10.42578125" style="36"/>
    <col min="6401" max="6401" width="7.85546875" style="36" bestFit="1" customWidth="1"/>
    <col min="6402" max="6402" width="35.5703125" style="36" customWidth="1"/>
    <col min="6403" max="6403" width="13.7109375" style="36" customWidth="1"/>
    <col min="6404" max="6451" width="2.85546875" style="36" customWidth="1"/>
    <col min="6452" max="6452" width="6.140625" style="36" customWidth="1"/>
    <col min="6453" max="6656" width="10.42578125" style="36"/>
    <col min="6657" max="6657" width="7.85546875" style="36" bestFit="1" customWidth="1"/>
    <col min="6658" max="6658" width="35.5703125" style="36" customWidth="1"/>
    <col min="6659" max="6659" width="13.7109375" style="36" customWidth="1"/>
    <col min="6660" max="6707" width="2.85546875" style="36" customWidth="1"/>
    <col min="6708" max="6708" width="6.140625" style="36" customWidth="1"/>
    <col min="6709" max="6912" width="10.42578125" style="36"/>
    <col min="6913" max="6913" width="7.85546875" style="36" bestFit="1" customWidth="1"/>
    <col min="6914" max="6914" width="35.5703125" style="36" customWidth="1"/>
    <col min="6915" max="6915" width="13.7109375" style="36" customWidth="1"/>
    <col min="6916" max="6963" width="2.85546875" style="36" customWidth="1"/>
    <col min="6964" max="6964" width="6.140625" style="36" customWidth="1"/>
    <col min="6965" max="7168" width="10.42578125" style="36"/>
    <col min="7169" max="7169" width="7.85546875" style="36" bestFit="1" customWidth="1"/>
    <col min="7170" max="7170" width="35.5703125" style="36" customWidth="1"/>
    <col min="7171" max="7171" width="13.7109375" style="36" customWidth="1"/>
    <col min="7172" max="7219" width="2.85546875" style="36" customWidth="1"/>
    <col min="7220" max="7220" width="6.140625" style="36" customWidth="1"/>
    <col min="7221" max="7424" width="10.42578125" style="36"/>
    <col min="7425" max="7425" width="7.85546875" style="36" bestFit="1" customWidth="1"/>
    <col min="7426" max="7426" width="35.5703125" style="36" customWidth="1"/>
    <col min="7427" max="7427" width="13.7109375" style="36" customWidth="1"/>
    <col min="7428" max="7475" width="2.85546875" style="36" customWidth="1"/>
    <col min="7476" max="7476" width="6.140625" style="36" customWidth="1"/>
    <col min="7477" max="7680" width="10.42578125" style="36"/>
    <col min="7681" max="7681" width="7.85546875" style="36" bestFit="1" customWidth="1"/>
    <col min="7682" max="7682" width="35.5703125" style="36" customWidth="1"/>
    <col min="7683" max="7683" width="13.7109375" style="36" customWidth="1"/>
    <col min="7684" max="7731" width="2.85546875" style="36" customWidth="1"/>
    <col min="7732" max="7732" width="6.140625" style="36" customWidth="1"/>
    <col min="7733" max="7936" width="10.42578125" style="36"/>
    <col min="7937" max="7937" width="7.85546875" style="36" bestFit="1" customWidth="1"/>
    <col min="7938" max="7938" width="35.5703125" style="36" customWidth="1"/>
    <col min="7939" max="7939" width="13.7109375" style="36" customWidth="1"/>
    <col min="7940" max="7987" width="2.85546875" style="36" customWidth="1"/>
    <col min="7988" max="7988" width="6.140625" style="36" customWidth="1"/>
    <col min="7989" max="8192" width="10.42578125" style="36"/>
    <col min="8193" max="8193" width="7.85546875" style="36" bestFit="1" customWidth="1"/>
    <col min="8194" max="8194" width="35.5703125" style="36" customWidth="1"/>
    <col min="8195" max="8195" width="13.7109375" style="36" customWidth="1"/>
    <col min="8196" max="8243" width="2.85546875" style="36" customWidth="1"/>
    <col min="8244" max="8244" width="6.140625" style="36" customWidth="1"/>
    <col min="8245" max="8448" width="10.42578125" style="36"/>
    <col min="8449" max="8449" width="7.85546875" style="36" bestFit="1" customWidth="1"/>
    <col min="8450" max="8450" width="35.5703125" style="36" customWidth="1"/>
    <col min="8451" max="8451" width="13.7109375" style="36" customWidth="1"/>
    <col min="8452" max="8499" width="2.85546875" style="36" customWidth="1"/>
    <col min="8500" max="8500" width="6.140625" style="36" customWidth="1"/>
    <col min="8501" max="8704" width="10.42578125" style="36"/>
    <col min="8705" max="8705" width="7.85546875" style="36" bestFit="1" customWidth="1"/>
    <col min="8706" max="8706" width="35.5703125" style="36" customWidth="1"/>
    <col min="8707" max="8707" width="13.7109375" style="36" customWidth="1"/>
    <col min="8708" max="8755" width="2.85546875" style="36" customWidth="1"/>
    <col min="8756" max="8756" width="6.140625" style="36" customWidth="1"/>
    <col min="8757" max="8960" width="10.42578125" style="36"/>
    <col min="8961" max="8961" width="7.85546875" style="36" bestFit="1" customWidth="1"/>
    <col min="8962" max="8962" width="35.5703125" style="36" customWidth="1"/>
    <col min="8963" max="8963" width="13.7109375" style="36" customWidth="1"/>
    <col min="8964" max="9011" width="2.85546875" style="36" customWidth="1"/>
    <col min="9012" max="9012" width="6.140625" style="36" customWidth="1"/>
    <col min="9013" max="9216" width="10.42578125" style="36"/>
    <col min="9217" max="9217" width="7.85546875" style="36" bestFit="1" customWidth="1"/>
    <col min="9218" max="9218" width="35.5703125" style="36" customWidth="1"/>
    <col min="9219" max="9219" width="13.7109375" style="36" customWidth="1"/>
    <col min="9220" max="9267" width="2.85546875" style="36" customWidth="1"/>
    <col min="9268" max="9268" width="6.140625" style="36" customWidth="1"/>
    <col min="9269" max="9472" width="10.42578125" style="36"/>
    <col min="9473" max="9473" width="7.85546875" style="36" bestFit="1" customWidth="1"/>
    <col min="9474" max="9474" width="35.5703125" style="36" customWidth="1"/>
    <col min="9475" max="9475" width="13.7109375" style="36" customWidth="1"/>
    <col min="9476" max="9523" width="2.85546875" style="36" customWidth="1"/>
    <col min="9524" max="9524" width="6.140625" style="36" customWidth="1"/>
    <col min="9525" max="9728" width="10.42578125" style="36"/>
    <col min="9729" max="9729" width="7.85546875" style="36" bestFit="1" customWidth="1"/>
    <col min="9730" max="9730" width="35.5703125" style="36" customWidth="1"/>
    <col min="9731" max="9731" width="13.7109375" style="36" customWidth="1"/>
    <col min="9732" max="9779" width="2.85546875" style="36" customWidth="1"/>
    <col min="9780" max="9780" width="6.140625" style="36" customWidth="1"/>
    <col min="9781" max="9984" width="10.42578125" style="36"/>
    <col min="9985" max="9985" width="7.85546875" style="36" bestFit="1" customWidth="1"/>
    <col min="9986" max="9986" width="35.5703125" style="36" customWidth="1"/>
    <col min="9987" max="9987" width="13.7109375" style="36" customWidth="1"/>
    <col min="9988" max="10035" width="2.85546875" style="36" customWidth="1"/>
    <col min="10036" max="10036" width="6.140625" style="36" customWidth="1"/>
    <col min="10037" max="10240" width="10.42578125" style="36"/>
    <col min="10241" max="10241" width="7.85546875" style="36" bestFit="1" customWidth="1"/>
    <col min="10242" max="10242" width="35.5703125" style="36" customWidth="1"/>
    <col min="10243" max="10243" width="13.7109375" style="36" customWidth="1"/>
    <col min="10244" max="10291" width="2.85546875" style="36" customWidth="1"/>
    <col min="10292" max="10292" width="6.140625" style="36" customWidth="1"/>
    <col min="10293" max="10496" width="10.42578125" style="36"/>
    <col min="10497" max="10497" width="7.85546875" style="36" bestFit="1" customWidth="1"/>
    <col min="10498" max="10498" width="35.5703125" style="36" customWidth="1"/>
    <col min="10499" max="10499" width="13.7109375" style="36" customWidth="1"/>
    <col min="10500" max="10547" width="2.85546875" style="36" customWidth="1"/>
    <col min="10548" max="10548" width="6.140625" style="36" customWidth="1"/>
    <col min="10549" max="10752" width="10.42578125" style="36"/>
    <col min="10753" max="10753" width="7.85546875" style="36" bestFit="1" customWidth="1"/>
    <col min="10754" max="10754" width="35.5703125" style="36" customWidth="1"/>
    <col min="10755" max="10755" width="13.7109375" style="36" customWidth="1"/>
    <col min="10756" max="10803" width="2.85546875" style="36" customWidth="1"/>
    <col min="10804" max="10804" width="6.140625" style="36" customWidth="1"/>
    <col min="10805" max="11008" width="10.42578125" style="36"/>
    <col min="11009" max="11009" width="7.85546875" style="36" bestFit="1" customWidth="1"/>
    <col min="11010" max="11010" width="35.5703125" style="36" customWidth="1"/>
    <col min="11011" max="11011" width="13.7109375" style="36" customWidth="1"/>
    <col min="11012" max="11059" width="2.85546875" style="36" customWidth="1"/>
    <col min="11060" max="11060" width="6.140625" style="36" customWidth="1"/>
    <col min="11061" max="11264" width="10.42578125" style="36"/>
    <col min="11265" max="11265" width="7.85546875" style="36" bestFit="1" customWidth="1"/>
    <col min="11266" max="11266" width="35.5703125" style="36" customWidth="1"/>
    <col min="11267" max="11267" width="13.7109375" style="36" customWidth="1"/>
    <col min="11268" max="11315" width="2.85546875" style="36" customWidth="1"/>
    <col min="11316" max="11316" width="6.140625" style="36" customWidth="1"/>
    <col min="11317" max="11520" width="10.42578125" style="36"/>
    <col min="11521" max="11521" width="7.85546875" style="36" bestFit="1" customWidth="1"/>
    <col min="11522" max="11522" width="35.5703125" style="36" customWidth="1"/>
    <col min="11523" max="11523" width="13.7109375" style="36" customWidth="1"/>
    <col min="11524" max="11571" width="2.85546875" style="36" customWidth="1"/>
    <col min="11572" max="11572" width="6.140625" style="36" customWidth="1"/>
    <col min="11573" max="11776" width="10.42578125" style="36"/>
    <col min="11777" max="11777" width="7.85546875" style="36" bestFit="1" customWidth="1"/>
    <col min="11778" max="11778" width="35.5703125" style="36" customWidth="1"/>
    <col min="11779" max="11779" width="13.7109375" style="36" customWidth="1"/>
    <col min="11780" max="11827" width="2.85546875" style="36" customWidth="1"/>
    <col min="11828" max="11828" width="6.140625" style="36" customWidth="1"/>
    <col min="11829" max="12032" width="10.42578125" style="36"/>
    <col min="12033" max="12033" width="7.85546875" style="36" bestFit="1" customWidth="1"/>
    <col min="12034" max="12034" width="35.5703125" style="36" customWidth="1"/>
    <col min="12035" max="12035" width="13.7109375" style="36" customWidth="1"/>
    <col min="12036" max="12083" width="2.85546875" style="36" customWidth="1"/>
    <col min="12084" max="12084" width="6.140625" style="36" customWidth="1"/>
    <col min="12085" max="12288" width="10.42578125" style="36"/>
    <col min="12289" max="12289" width="7.85546875" style="36" bestFit="1" customWidth="1"/>
    <col min="12290" max="12290" width="35.5703125" style="36" customWidth="1"/>
    <col min="12291" max="12291" width="13.7109375" style="36" customWidth="1"/>
    <col min="12292" max="12339" width="2.85546875" style="36" customWidth="1"/>
    <col min="12340" max="12340" width="6.140625" style="36" customWidth="1"/>
    <col min="12341" max="12544" width="10.42578125" style="36"/>
    <col min="12545" max="12545" width="7.85546875" style="36" bestFit="1" customWidth="1"/>
    <col min="12546" max="12546" width="35.5703125" style="36" customWidth="1"/>
    <col min="12547" max="12547" width="13.7109375" style="36" customWidth="1"/>
    <col min="12548" max="12595" width="2.85546875" style="36" customWidth="1"/>
    <col min="12596" max="12596" width="6.140625" style="36" customWidth="1"/>
    <col min="12597" max="12800" width="10.42578125" style="36"/>
    <col min="12801" max="12801" width="7.85546875" style="36" bestFit="1" customWidth="1"/>
    <col min="12802" max="12802" width="35.5703125" style="36" customWidth="1"/>
    <col min="12803" max="12803" width="13.7109375" style="36" customWidth="1"/>
    <col min="12804" max="12851" width="2.85546875" style="36" customWidth="1"/>
    <col min="12852" max="12852" width="6.140625" style="36" customWidth="1"/>
    <col min="12853" max="13056" width="10.42578125" style="36"/>
    <col min="13057" max="13057" width="7.85546875" style="36" bestFit="1" customWidth="1"/>
    <col min="13058" max="13058" width="35.5703125" style="36" customWidth="1"/>
    <col min="13059" max="13059" width="13.7109375" style="36" customWidth="1"/>
    <col min="13060" max="13107" width="2.85546875" style="36" customWidth="1"/>
    <col min="13108" max="13108" width="6.140625" style="36" customWidth="1"/>
    <col min="13109" max="13312" width="10.42578125" style="36"/>
    <col min="13313" max="13313" width="7.85546875" style="36" bestFit="1" customWidth="1"/>
    <col min="13314" max="13314" width="35.5703125" style="36" customWidth="1"/>
    <col min="13315" max="13315" width="13.7109375" style="36" customWidth="1"/>
    <col min="13316" max="13363" width="2.85546875" style="36" customWidth="1"/>
    <col min="13364" max="13364" width="6.140625" style="36" customWidth="1"/>
    <col min="13365" max="13568" width="10.42578125" style="36"/>
    <col min="13569" max="13569" width="7.85546875" style="36" bestFit="1" customWidth="1"/>
    <col min="13570" max="13570" width="35.5703125" style="36" customWidth="1"/>
    <col min="13571" max="13571" width="13.7109375" style="36" customWidth="1"/>
    <col min="13572" max="13619" width="2.85546875" style="36" customWidth="1"/>
    <col min="13620" max="13620" width="6.140625" style="36" customWidth="1"/>
    <col min="13621" max="13824" width="10.42578125" style="36"/>
    <col min="13825" max="13825" width="7.85546875" style="36" bestFit="1" customWidth="1"/>
    <col min="13826" max="13826" width="35.5703125" style="36" customWidth="1"/>
    <col min="13827" max="13827" width="13.7109375" style="36" customWidth="1"/>
    <col min="13828" max="13875" width="2.85546875" style="36" customWidth="1"/>
    <col min="13876" max="13876" width="6.140625" style="36" customWidth="1"/>
    <col min="13877" max="14080" width="10.42578125" style="36"/>
    <col min="14081" max="14081" width="7.85546875" style="36" bestFit="1" customWidth="1"/>
    <col min="14082" max="14082" width="35.5703125" style="36" customWidth="1"/>
    <col min="14083" max="14083" width="13.7109375" style="36" customWidth="1"/>
    <col min="14084" max="14131" width="2.85546875" style="36" customWidth="1"/>
    <col min="14132" max="14132" width="6.140625" style="36" customWidth="1"/>
    <col min="14133" max="14336" width="10.42578125" style="36"/>
    <col min="14337" max="14337" width="7.85546875" style="36" bestFit="1" customWidth="1"/>
    <col min="14338" max="14338" width="35.5703125" style="36" customWidth="1"/>
    <col min="14339" max="14339" width="13.7109375" style="36" customWidth="1"/>
    <col min="14340" max="14387" width="2.85546875" style="36" customWidth="1"/>
    <col min="14388" max="14388" width="6.140625" style="36" customWidth="1"/>
    <col min="14389" max="14592" width="10.42578125" style="36"/>
    <col min="14593" max="14593" width="7.85546875" style="36" bestFit="1" customWidth="1"/>
    <col min="14594" max="14594" width="35.5703125" style="36" customWidth="1"/>
    <col min="14595" max="14595" width="13.7109375" style="36" customWidth="1"/>
    <col min="14596" max="14643" width="2.85546875" style="36" customWidth="1"/>
    <col min="14644" max="14644" width="6.140625" style="36" customWidth="1"/>
    <col min="14645" max="14848" width="10.42578125" style="36"/>
    <col min="14849" max="14849" width="7.85546875" style="36" bestFit="1" customWidth="1"/>
    <col min="14850" max="14850" width="35.5703125" style="36" customWidth="1"/>
    <col min="14851" max="14851" width="13.7109375" style="36" customWidth="1"/>
    <col min="14852" max="14899" width="2.85546875" style="36" customWidth="1"/>
    <col min="14900" max="14900" width="6.140625" style="36" customWidth="1"/>
    <col min="14901" max="15104" width="10.42578125" style="36"/>
    <col min="15105" max="15105" width="7.85546875" style="36" bestFit="1" customWidth="1"/>
    <col min="15106" max="15106" width="35.5703125" style="36" customWidth="1"/>
    <col min="15107" max="15107" width="13.7109375" style="36" customWidth="1"/>
    <col min="15108" max="15155" width="2.85546875" style="36" customWidth="1"/>
    <col min="15156" max="15156" width="6.140625" style="36" customWidth="1"/>
    <col min="15157" max="15360" width="10.42578125" style="36"/>
    <col min="15361" max="15361" width="7.85546875" style="36" bestFit="1" customWidth="1"/>
    <col min="15362" max="15362" width="35.5703125" style="36" customWidth="1"/>
    <col min="15363" max="15363" width="13.7109375" style="36" customWidth="1"/>
    <col min="15364" max="15411" width="2.85546875" style="36" customWidth="1"/>
    <col min="15412" max="15412" width="6.140625" style="36" customWidth="1"/>
    <col min="15413" max="15616" width="10.42578125" style="36"/>
    <col min="15617" max="15617" width="7.85546875" style="36" bestFit="1" customWidth="1"/>
    <col min="15618" max="15618" width="35.5703125" style="36" customWidth="1"/>
    <col min="15619" max="15619" width="13.7109375" style="36" customWidth="1"/>
    <col min="15620" max="15667" width="2.85546875" style="36" customWidth="1"/>
    <col min="15668" max="15668" width="6.140625" style="36" customWidth="1"/>
    <col min="15669" max="15872" width="10.42578125" style="36"/>
    <col min="15873" max="15873" width="7.85546875" style="36" bestFit="1" customWidth="1"/>
    <col min="15874" max="15874" width="35.5703125" style="36" customWidth="1"/>
    <col min="15875" max="15875" width="13.7109375" style="36" customWidth="1"/>
    <col min="15876" max="15923" width="2.85546875" style="36" customWidth="1"/>
    <col min="15924" max="15924" width="6.140625" style="36" customWidth="1"/>
    <col min="15925" max="16128" width="10.42578125" style="36"/>
    <col min="16129" max="16129" width="7.85546875" style="36" bestFit="1" customWidth="1"/>
    <col min="16130" max="16130" width="35.5703125" style="36" customWidth="1"/>
    <col min="16131" max="16131" width="13.7109375" style="36" customWidth="1"/>
    <col min="16132" max="16179" width="2.85546875" style="36" customWidth="1"/>
    <col min="16180" max="16180" width="6.140625" style="36" customWidth="1"/>
    <col min="16181" max="16384" width="10.42578125" style="36"/>
  </cols>
  <sheetData>
    <row r="1" spans="1:52" s="2" customFormat="1" ht="1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s="2" customFormat="1" ht="18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pans="1:52" s="2" customForma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s="2" customForma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s="2" customFormat="1" x14ac:dyDescent="0.2">
      <c r="A5" s="5"/>
      <c r="B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</row>
    <row r="6" spans="1:52" s="2" customFormat="1" x14ac:dyDescent="0.2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2" s="2" customFormat="1" x14ac:dyDescent="0.2">
      <c r="A7" s="4" t="s">
        <v>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s="2" customFormat="1" x14ac:dyDescent="0.2">
      <c r="A8" s="9"/>
      <c r="B8" s="10"/>
      <c r="C8" s="11"/>
    </row>
    <row r="9" spans="1:52" s="2" customFormat="1" x14ac:dyDescent="0.2">
      <c r="A9" s="12" t="s">
        <v>5</v>
      </c>
      <c r="B9" s="13" t="s">
        <v>6</v>
      </c>
      <c r="C9" s="14" t="s">
        <v>7</v>
      </c>
      <c r="D9" s="15" t="s">
        <v>8</v>
      </c>
      <c r="E9" s="15"/>
      <c r="F9" s="15"/>
      <c r="G9" s="15"/>
      <c r="H9" s="15" t="s">
        <v>9</v>
      </c>
      <c r="I9" s="15"/>
      <c r="J9" s="15"/>
      <c r="K9" s="15"/>
      <c r="L9" s="15" t="s">
        <v>10</v>
      </c>
      <c r="M9" s="15"/>
      <c r="N9" s="15"/>
      <c r="O9" s="15"/>
      <c r="P9" s="15" t="s">
        <v>11</v>
      </c>
      <c r="Q9" s="15"/>
      <c r="R9" s="15"/>
      <c r="S9" s="15"/>
      <c r="T9" s="15" t="s">
        <v>12</v>
      </c>
      <c r="U9" s="15"/>
      <c r="V9" s="15"/>
      <c r="W9" s="15"/>
      <c r="X9" s="15" t="s">
        <v>13</v>
      </c>
      <c r="Y9" s="15"/>
      <c r="Z9" s="15"/>
      <c r="AA9" s="15"/>
      <c r="AB9" s="15" t="s">
        <v>14</v>
      </c>
      <c r="AC9" s="15"/>
      <c r="AD9" s="15"/>
      <c r="AE9" s="15"/>
      <c r="AF9" s="15" t="s">
        <v>15</v>
      </c>
      <c r="AG9" s="15"/>
      <c r="AH9" s="15"/>
      <c r="AI9" s="15"/>
      <c r="AJ9" s="15" t="s">
        <v>16</v>
      </c>
      <c r="AK9" s="15"/>
      <c r="AL9" s="15"/>
      <c r="AM9" s="15"/>
      <c r="AN9" s="15" t="s">
        <v>17</v>
      </c>
      <c r="AO9" s="15"/>
      <c r="AP9" s="15"/>
      <c r="AQ9" s="15"/>
      <c r="AR9" s="15" t="s">
        <v>18</v>
      </c>
      <c r="AS9" s="15"/>
      <c r="AT9" s="15"/>
      <c r="AU9" s="15"/>
      <c r="AV9" s="15" t="s">
        <v>19</v>
      </c>
      <c r="AW9" s="15"/>
      <c r="AX9" s="15"/>
      <c r="AY9" s="15"/>
      <c r="AZ9" s="16" t="s">
        <v>20</v>
      </c>
    </row>
    <row r="10" spans="1:52" s="2" customFormat="1" x14ac:dyDescent="0.2">
      <c r="A10" s="12"/>
      <c r="B10" s="13"/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7"/>
    </row>
    <row r="11" spans="1:52" s="2" customFormat="1" x14ac:dyDescent="0.2">
      <c r="A11" s="12"/>
      <c r="B11" s="13"/>
      <c r="C11" s="14"/>
      <c r="D11" s="18">
        <v>1</v>
      </c>
      <c r="E11" s="18">
        <v>2</v>
      </c>
      <c r="F11" s="18">
        <v>3</v>
      </c>
      <c r="G11" s="18">
        <v>4</v>
      </c>
      <c r="H11" s="18">
        <v>1</v>
      </c>
      <c r="I11" s="18">
        <v>2</v>
      </c>
      <c r="J11" s="18">
        <v>3</v>
      </c>
      <c r="K11" s="18">
        <v>4</v>
      </c>
      <c r="L11" s="18">
        <v>1</v>
      </c>
      <c r="M11" s="18">
        <v>2</v>
      </c>
      <c r="N11" s="18">
        <v>3</v>
      </c>
      <c r="O11" s="18">
        <v>4</v>
      </c>
      <c r="P11" s="18">
        <v>1</v>
      </c>
      <c r="Q11" s="18">
        <v>2</v>
      </c>
      <c r="R11" s="18">
        <v>3</v>
      </c>
      <c r="S11" s="18">
        <v>4</v>
      </c>
      <c r="T11" s="18">
        <v>1</v>
      </c>
      <c r="U11" s="18">
        <v>2</v>
      </c>
      <c r="V11" s="18">
        <v>3</v>
      </c>
      <c r="W11" s="18">
        <v>4</v>
      </c>
      <c r="X11" s="18">
        <v>1</v>
      </c>
      <c r="Y11" s="18">
        <v>2</v>
      </c>
      <c r="Z11" s="18">
        <v>3</v>
      </c>
      <c r="AA11" s="18">
        <v>4</v>
      </c>
      <c r="AB11" s="18">
        <v>1</v>
      </c>
      <c r="AC11" s="18">
        <v>2</v>
      </c>
      <c r="AD11" s="18">
        <v>3</v>
      </c>
      <c r="AE11" s="18">
        <v>4</v>
      </c>
      <c r="AF11" s="18">
        <v>1</v>
      </c>
      <c r="AG11" s="18">
        <v>2</v>
      </c>
      <c r="AH11" s="18">
        <v>3</v>
      </c>
      <c r="AI11" s="18">
        <v>4</v>
      </c>
      <c r="AJ11" s="18">
        <v>1</v>
      </c>
      <c r="AK11" s="18">
        <v>2</v>
      </c>
      <c r="AL11" s="18">
        <v>3</v>
      </c>
      <c r="AM11" s="18">
        <v>4</v>
      </c>
      <c r="AN11" s="18">
        <v>1</v>
      </c>
      <c r="AO11" s="18">
        <v>2</v>
      </c>
      <c r="AP11" s="18">
        <v>3</v>
      </c>
      <c r="AQ11" s="18">
        <v>4</v>
      </c>
      <c r="AR11" s="18">
        <v>1</v>
      </c>
      <c r="AS11" s="18">
        <v>2</v>
      </c>
      <c r="AT11" s="18">
        <v>3</v>
      </c>
      <c r="AU11" s="18">
        <v>4</v>
      </c>
      <c r="AV11" s="18">
        <v>1</v>
      </c>
      <c r="AW11" s="18">
        <v>2</v>
      </c>
      <c r="AX11" s="18">
        <v>3</v>
      </c>
      <c r="AY11" s="18">
        <v>4</v>
      </c>
      <c r="AZ11" s="19"/>
    </row>
    <row r="12" spans="1:52" s="25" customFormat="1" ht="21" x14ac:dyDescent="0.2">
      <c r="A12" s="20" t="s">
        <v>21</v>
      </c>
      <c r="B12" s="21" t="s">
        <v>22</v>
      </c>
      <c r="C12" s="22">
        <f>SUM(C13,C16,C21,C27,C29,C33)</f>
        <v>2729056559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4"/>
      <c r="AX12" s="24"/>
      <c r="AY12" s="24"/>
      <c r="AZ12" s="24"/>
    </row>
    <row r="13" spans="1:52" s="25" customFormat="1" ht="21" x14ac:dyDescent="0.2">
      <c r="A13" s="20" t="s">
        <v>23</v>
      </c>
      <c r="B13" s="21" t="s">
        <v>24</v>
      </c>
      <c r="C13" s="22">
        <f>SUM(C14:C15)</f>
        <v>4000000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4"/>
      <c r="AX13" s="24"/>
      <c r="AY13" s="24"/>
      <c r="AZ13" s="24"/>
    </row>
    <row r="14" spans="1:52" s="32" customFormat="1" ht="21" x14ac:dyDescent="0.2">
      <c r="A14" s="26" t="s">
        <v>25</v>
      </c>
      <c r="B14" s="27" t="s">
        <v>26</v>
      </c>
      <c r="C14" s="28">
        <v>2000000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30"/>
      <c r="AX14" s="30"/>
      <c r="AY14" s="30"/>
      <c r="AZ14" s="31"/>
    </row>
    <row r="15" spans="1:52" s="32" customFormat="1" ht="21" x14ac:dyDescent="0.2">
      <c r="A15" s="26" t="s">
        <v>27</v>
      </c>
      <c r="B15" s="27" t="s">
        <v>28</v>
      </c>
      <c r="C15" s="28">
        <v>2000000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30"/>
      <c r="AX15" s="30"/>
      <c r="AY15" s="30"/>
      <c r="AZ15" s="31"/>
    </row>
    <row r="16" spans="1:52" s="25" customFormat="1" ht="11.25" x14ac:dyDescent="0.2">
      <c r="A16" s="20" t="s">
        <v>29</v>
      </c>
      <c r="B16" s="21" t="s">
        <v>30</v>
      </c>
      <c r="C16" s="22">
        <f>SUM(C17:C20)</f>
        <v>2484881559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4"/>
      <c r="AX16" s="24"/>
      <c r="AY16" s="24"/>
      <c r="AZ16" s="24"/>
    </row>
    <row r="17" spans="1:52" s="32" customFormat="1" ht="11.25" x14ac:dyDescent="0.2">
      <c r="A17" s="26" t="s">
        <v>31</v>
      </c>
      <c r="B17" s="27" t="s">
        <v>32</v>
      </c>
      <c r="C17" s="28">
        <v>2478069559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30"/>
      <c r="AX17" s="30"/>
      <c r="AY17" s="30"/>
      <c r="AZ17" s="31"/>
    </row>
    <row r="18" spans="1:52" s="32" customFormat="1" ht="11.25" x14ac:dyDescent="0.2">
      <c r="A18" s="26" t="s">
        <v>33</v>
      </c>
      <c r="B18" s="27" t="s">
        <v>34</v>
      </c>
      <c r="C18" s="28">
        <v>3000000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30"/>
      <c r="AX18" s="30"/>
      <c r="AY18" s="30"/>
      <c r="AZ18" s="31"/>
    </row>
    <row r="19" spans="1:52" s="32" customFormat="1" ht="21" x14ac:dyDescent="0.2">
      <c r="A19" s="26" t="s">
        <v>35</v>
      </c>
      <c r="B19" s="27" t="s">
        <v>36</v>
      </c>
      <c r="C19" s="28">
        <v>2000000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30"/>
      <c r="AX19" s="30"/>
      <c r="AY19" s="30"/>
      <c r="AZ19" s="31"/>
    </row>
    <row r="20" spans="1:52" s="32" customFormat="1" ht="21" x14ac:dyDescent="0.2">
      <c r="A20" s="26" t="s">
        <v>37</v>
      </c>
      <c r="B20" s="27" t="s">
        <v>38</v>
      </c>
      <c r="C20" s="28">
        <v>1812000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30"/>
      <c r="AX20" s="30"/>
      <c r="AY20" s="30"/>
      <c r="AZ20" s="31"/>
    </row>
    <row r="21" spans="1:52" s="25" customFormat="1" ht="11.25" x14ac:dyDescent="0.2">
      <c r="A21" s="20" t="s">
        <v>39</v>
      </c>
      <c r="B21" s="21" t="s">
        <v>40</v>
      </c>
      <c r="C21" s="22">
        <f>SUM(C22:C26)</f>
        <v>18498280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4"/>
      <c r="AX21" s="24"/>
      <c r="AY21" s="24"/>
      <c r="AZ21" s="24"/>
    </row>
    <row r="22" spans="1:52" s="32" customFormat="1" ht="21" x14ac:dyDescent="0.2">
      <c r="A22" s="26" t="s">
        <v>41</v>
      </c>
      <c r="B22" s="27" t="s">
        <v>42</v>
      </c>
      <c r="C22" s="28">
        <v>1757000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30"/>
      <c r="AX22" s="30"/>
      <c r="AY22" s="30"/>
      <c r="AZ22" s="31"/>
    </row>
    <row r="23" spans="1:52" s="32" customFormat="1" ht="11.25" x14ac:dyDescent="0.2">
      <c r="A23" s="26" t="s">
        <v>43</v>
      </c>
      <c r="B23" s="27" t="s">
        <v>44</v>
      </c>
      <c r="C23" s="28">
        <v>6241280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30"/>
      <c r="AX23" s="30"/>
      <c r="AY23" s="30"/>
      <c r="AZ23" s="31"/>
    </row>
    <row r="24" spans="1:52" s="32" customFormat="1" ht="11.25" x14ac:dyDescent="0.2">
      <c r="A24" s="26" t="s">
        <v>45</v>
      </c>
      <c r="B24" s="27" t="s">
        <v>46</v>
      </c>
      <c r="C24" s="28">
        <v>4500000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30"/>
      <c r="AX24" s="30"/>
      <c r="AY24" s="30"/>
      <c r="AZ24" s="31"/>
    </row>
    <row r="25" spans="1:52" s="32" customFormat="1" ht="11.25" x14ac:dyDescent="0.2">
      <c r="A25" s="26" t="s">
        <v>47</v>
      </c>
      <c r="B25" s="27" t="s">
        <v>48</v>
      </c>
      <c r="C25" s="28">
        <v>3000000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30"/>
      <c r="AX25" s="30"/>
      <c r="AY25" s="30"/>
      <c r="AZ25" s="31"/>
    </row>
    <row r="26" spans="1:52" s="32" customFormat="1" ht="21" x14ac:dyDescent="0.2">
      <c r="A26" s="26" t="s">
        <v>49</v>
      </c>
      <c r="B26" s="27" t="s">
        <v>50</v>
      </c>
      <c r="C26" s="28">
        <v>3000000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30"/>
      <c r="AX26" s="30"/>
      <c r="AY26" s="30"/>
      <c r="AZ26" s="31"/>
    </row>
    <row r="27" spans="1:52" s="25" customFormat="1" ht="21" x14ac:dyDescent="0.2">
      <c r="A27" s="20" t="s">
        <v>51</v>
      </c>
      <c r="B27" s="21" t="s">
        <v>52</v>
      </c>
      <c r="C27" s="22">
        <f>C28</f>
        <v>4000000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4"/>
      <c r="AX27" s="24"/>
      <c r="AY27" s="24"/>
      <c r="AZ27" s="24"/>
    </row>
    <row r="28" spans="1:52" s="32" customFormat="1" ht="11.25" x14ac:dyDescent="0.2">
      <c r="A28" s="26" t="s">
        <v>53</v>
      </c>
      <c r="B28" s="27" t="s">
        <v>54</v>
      </c>
      <c r="C28" s="28">
        <v>4000000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29"/>
      <c r="AO28" s="29"/>
      <c r="AP28" s="29"/>
      <c r="AQ28" s="29"/>
      <c r="AR28" s="33"/>
      <c r="AS28" s="33"/>
      <c r="AT28" s="33"/>
      <c r="AU28" s="33"/>
      <c r="AV28" s="33"/>
      <c r="AW28" s="31"/>
      <c r="AX28" s="31"/>
      <c r="AY28" s="31"/>
      <c r="AZ28" s="31"/>
    </row>
    <row r="29" spans="1:52" s="25" customFormat="1" ht="21" x14ac:dyDescent="0.2">
      <c r="A29" s="20" t="s">
        <v>55</v>
      </c>
      <c r="B29" s="21" t="s">
        <v>56</v>
      </c>
      <c r="C29" s="22">
        <f>SUM(C30:C32)</f>
        <v>107686720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4"/>
      <c r="AX29" s="24"/>
      <c r="AY29" s="24"/>
      <c r="AZ29" s="24"/>
    </row>
    <row r="30" spans="1:52" s="32" customFormat="1" ht="11.25" x14ac:dyDescent="0.2">
      <c r="A30" s="26" t="s">
        <v>57</v>
      </c>
      <c r="B30" s="27" t="s">
        <v>58</v>
      </c>
      <c r="C30" s="28">
        <v>5445000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30"/>
      <c r="AX30" s="30"/>
      <c r="AY30" s="30"/>
      <c r="AZ30" s="31"/>
    </row>
    <row r="31" spans="1:52" s="32" customFormat="1" ht="21" x14ac:dyDescent="0.2">
      <c r="A31" s="26" t="s">
        <v>59</v>
      </c>
      <c r="B31" s="27" t="s">
        <v>60</v>
      </c>
      <c r="C31" s="28">
        <v>21500000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30"/>
      <c r="AX31" s="30"/>
      <c r="AY31" s="30"/>
      <c r="AZ31" s="31"/>
    </row>
    <row r="32" spans="1:52" s="32" customFormat="1" ht="11.25" x14ac:dyDescent="0.2">
      <c r="A32" s="26" t="s">
        <v>61</v>
      </c>
      <c r="B32" s="27" t="s">
        <v>62</v>
      </c>
      <c r="C32" s="28">
        <v>80741720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30"/>
      <c r="AX32" s="30"/>
      <c r="AY32" s="30"/>
      <c r="AZ32" s="31"/>
    </row>
    <row r="33" spans="1:52" s="25" customFormat="1" ht="21" x14ac:dyDescent="0.2">
      <c r="A33" s="20" t="s">
        <v>63</v>
      </c>
      <c r="B33" s="21" t="s">
        <v>64</v>
      </c>
      <c r="C33" s="22">
        <f>SUM(C34:C37)</f>
        <v>109990000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4"/>
      <c r="AX33" s="24"/>
      <c r="AY33" s="24"/>
      <c r="AZ33" s="24"/>
    </row>
    <row r="34" spans="1:52" s="32" customFormat="1" ht="31.5" x14ac:dyDescent="0.2">
      <c r="A34" s="26" t="s">
        <v>65</v>
      </c>
      <c r="B34" s="27" t="s">
        <v>66</v>
      </c>
      <c r="C34" s="28">
        <v>50680000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30"/>
      <c r="AX34" s="30"/>
      <c r="AY34" s="30"/>
      <c r="AZ34" s="31"/>
    </row>
    <row r="35" spans="1:52" s="32" customFormat="1" ht="11.25" x14ac:dyDescent="0.2">
      <c r="A35" s="26" t="s">
        <v>67</v>
      </c>
      <c r="B35" s="27" t="s">
        <v>68</v>
      </c>
      <c r="C35" s="28">
        <v>4990000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30"/>
      <c r="AX35" s="30"/>
      <c r="AY35" s="30"/>
      <c r="AZ35" s="31"/>
    </row>
    <row r="36" spans="1:52" s="32" customFormat="1" ht="21" x14ac:dyDescent="0.2">
      <c r="A36" s="26" t="s">
        <v>69</v>
      </c>
      <c r="B36" s="27" t="s">
        <v>70</v>
      </c>
      <c r="C36" s="28">
        <v>9700000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29"/>
      <c r="Y36" s="29"/>
      <c r="Z36" s="29"/>
      <c r="AA36" s="29"/>
      <c r="AB36" s="29"/>
      <c r="AC36" s="29"/>
      <c r="AD36" s="29"/>
      <c r="AE36" s="29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1"/>
      <c r="AX36" s="31"/>
      <c r="AY36" s="31"/>
      <c r="AZ36" s="31"/>
    </row>
    <row r="37" spans="1:52" s="32" customFormat="1" ht="21" x14ac:dyDescent="0.2">
      <c r="A37" s="26" t="s">
        <v>71</v>
      </c>
      <c r="B37" s="27" t="s">
        <v>72</v>
      </c>
      <c r="C37" s="28">
        <v>44620000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29"/>
      <c r="AO37" s="29"/>
      <c r="AP37" s="29"/>
      <c r="AQ37" s="29"/>
      <c r="AR37" s="33"/>
      <c r="AS37" s="33"/>
      <c r="AT37" s="33"/>
      <c r="AU37" s="33"/>
      <c r="AV37" s="33"/>
      <c r="AW37" s="31"/>
      <c r="AX37" s="31"/>
      <c r="AY37" s="31"/>
      <c r="AZ37" s="31"/>
    </row>
    <row r="38" spans="1:52" s="25" customFormat="1" ht="21" x14ac:dyDescent="0.2">
      <c r="A38" s="20" t="s">
        <v>73</v>
      </c>
      <c r="B38" s="21" t="s">
        <v>74</v>
      </c>
      <c r="C38" s="22">
        <f>C39</f>
        <v>2583000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4"/>
      <c r="AX38" s="24"/>
      <c r="AY38" s="24"/>
      <c r="AZ38" s="24"/>
    </row>
    <row r="39" spans="1:52" s="25" customFormat="1" ht="31.5" x14ac:dyDescent="0.2">
      <c r="A39" s="20" t="s">
        <v>75</v>
      </c>
      <c r="B39" s="21" t="s">
        <v>76</v>
      </c>
      <c r="C39" s="22">
        <f>C40</f>
        <v>2583000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4"/>
      <c r="AX39" s="24"/>
      <c r="AY39" s="24"/>
      <c r="AZ39" s="24"/>
    </row>
    <row r="40" spans="1:52" s="32" customFormat="1" ht="21" x14ac:dyDescent="0.2">
      <c r="A40" s="26" t="s">
        <v>77</v>
      </c>
      <c r="B40" s="27" t="s">
        <v>78</v>
      </c>
      <c r="C40" s="28">
        <v>2583000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30"/>
      <c r="AX40" s="30"/>
      <c r="AY40" s="30"/>
      <c r="AZ40" s="31"/>
    </row>
    <row r="41" spans="1:52" s="25" customFormat="1" ht="21" x14ac:dyDescent="0.2">
      <c r="A41" s="20" t="s">
        <v>79</v>
      </c>
      <c r="B41" s="21" t="s">
        <v>80</v>
      </c>
      <c r="C41" s="22">
        <f>C42</f>
        <v>190579000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4"/>
      <c r="AX41" s="24"/>
      <c r="AY41" s="24"/>
      <c r="AZ41" s="24"/>
    </row>
    <row r="42" spans="1:52" s="25" customFormat="1" ht="11.25" x14ac:dyDescent="0.2">
      <c r="A42" s="20" t="s">
        <v>81</v>
      </c>
      <c r="B42" s="21" t="s">
        <v>82</v>
      </c>
      <c r="C42" s="22">
        <f>SUM(C43:C44)</f>
        <v>190579000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4"/>
      <c r="AX42" s="24"/>
      <c r="AY42" s="24"/>
      <c r="AZ42" s="24"/>
    </row>
    <row r="43" spans="1:52" s="32" customFormat="1" ht="21" x14ac:dyDescent="0.2">
      <c r="A43" s="26" t="s">
        <v>83</v>
      </c>
      <c r="B43" s="27" t="s">
        <v>84</v>
      </c>
      <c r="C43" s="28">
        <v>12748000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30"/>
      <c r="AX43" s="30"/>
      <c r="AY43" s="30"/>
      <c r="AZ43" s="31"/>
    </row>
    <row r="44" spans="1:52" ht="21" x14ac:dyDescent="0.2">
      <c r="A44" s="26" t="s">
        <v>85</v>
      </c>
      <c r="B44" s="27" t="s">
        <v>86</v>
      </c>
      <c r="C44" s="28">
        <v>177831000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5"/>
    </row>
    <row r="45" spans="1:52" s="38" customFormat="1" ht="21" x14ac:dyDescent="0.2">
      <c r="A45" s="20" t="s">
        <v>87</v>
      </c>
      <c r="B45" s="21" t="s">
        <v>88</v>
      </c>
      <c r="C45" s="22">
        <f>SUM(C46,C49)</f>
        <v>84067000</v>
      </c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</row>
    <row r="46" spans="1:52" s="38" customFormat="1" ht="21" x14ac:dyDescent="0.2">
      <c r="A46" s="20" t="s">
        <v>89</v>
      </c>
      <c r="B46" s="21" t="s">
        <v>90</v>
      </c>
      <c r="C46" s="22">
        <f>SUM(C47:C48)</f>
        <v>77236000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</row>
    <row r="47" spans="1:52" ht="31.5" x14ac:dyDescent="0.2">
      <c r="A47" s="26" t="s">
        <v>91</v>
      </c>
      <c r="B47" s="27" t="s">
        <v>92</v>
      </c>
      <c r="C47" s="28">
        <v>72000000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5"/>
    </row>
    <row r="48" spans="1:52" ht="21" x14ac:dyDescent="0.2">
      <c r="A48" s="26" t="s">
        <v>93</v>
      </c>
      <c r="B48" s="27" t="s">
        <v>94</v>
      </c>
      <c r="C48" s="28">
        <v>5236000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5"/>
    </row>
    <row r="49" spans="1:52" s="38" customFormat="1" ht="31.5" x14ac:dyDescent="0.2">
      <c r="A49" s="20" t="s">
        <v>95</v>
      </c>
      <c r="B49" s="21" t="s">
        <v>96</v>
      </c>
      <c r="C49" s="22">
        <f>C50</f>
        <v>6831000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</row>
    <row r="50" spans="1:52" ht="42" x14ac:dyDescent="0.2">
      <c r="A50" s="26" t="s">
        <v>97</v>
      </c>
      <c r="B50" s="27" t="s">
        <v>98</v>
      </c>
      <c r="C50" s="28">
        <v>6831000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5"/>
    </row>
    <row r="51" spans="1:52" s="38" customFormat="1" ht="21" x14ac:dyDescent="0.2">
      <c r="A51" s="20" t="s">
        <v>99</v>
      </c>
      <c r="B51" s="21" t="s">
        <v>100</v>
      </c>
      <c r="C51" s="22">
        <f>C52</f>
        <v>7846000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</row>
    <row r="52" spans="1:52" s="38" customFormat="1" ht="21" x14ac:dyDescent="0.2">
      <c r="A52" s="20" t="s">
        <v>101</v>
      </c>
      <c r="B52" s="21" t="s">
        <v>102</v>
      </c>
      <c r="C52" s="22">
        <f>SUM(C53:C54)</f>
        <v>7846000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</row>
    <row r="53" spans="1:52" ht="31.5" x14ac:dyDescent="0.2">
      <c r="A53" s="26" t="s">
        <v>103</v>
      </c>
      <c r="B53" s="27" t="s">
        <v>104</v>
      </c>
      <c r="C53" s="28">
        <v>4098000</v>
      </c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5"/>
    </row>
    <row r="54" spans="1:52" ht="21" x14ac:dyDescent="0.2">
      <c r="A54" s="26" t="s">
        <v>105</v>
      </c>
      <c r="B54" s="27" t="s">
        <v>106</v>
      </c>
      <c r="C54" s="28">
        <v>3748000</v>
      </c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5"/>
    </row>
    <row r="55" spans="1:52" s="38" customFormat="1" ht="21" x14ac:dyDescent="0.2">
      <c r="A55" s="20" t="s">
        <v>107</v>
      </c>
      <c r="B55" s="21" t="s">
        <v>108</v>
      </c>
      <c r="C55" s="22">
        <f>C56</f>
        <v>27938000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</row>
    <row r="56" spans="1:52" s="38" customFormat="1" ht="31.5" x14ac:dyDescent="0.2">
      <c r="A56" s="20" t="s">
        <v>109</v>
      </c>
      <c r="B56" s="21" t="s">
        <v>110</v>
      </c>
      <c r="C56" s="22">
        <f>SUM(C57:C62)</f>
        <v>27938000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</row>
    <row r="57" spans="1:52" ht="21" x14ac:dyDescent="0.2">
      <c r="A57" s="26" t="s">
        <v>111</v>
      </c>
      <c r="B57" s="27" t="s">
        <v>112</v>
      </c>
      <c r="C57" s="28">
        <v>4670000</v>
      </c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5"/>
    </row>
    <row r="58" spans="1:52" x14ac:dyDescent="0.2">
      <c r="A58" s="26" t="s">
        <v>113</v>
      </c>
      <c r="B58" s="27" t="s">
        <v>114</v>
      </c>
      <c r="C58" s="28">
        <v>5000000</v>
      </c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5"/>
    </row>
    <row r="59" spans="1:52" ht="21" x14ac:dyDescent="0.2">
      <c r="A59" s="26" t="s">
        <v>115</v>
      </c>
      <c r="B59" s="27" t="s">
        <v>116</v>
      </c>
      <c r="C59" s="28">
        <v>5000000</v>
      </c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5"/>
    </row>
    <row r="60" spans="1:52" ht="21" x14ac:dyDescent="0.2">
      <c r="A60" s="26" t="s">
        <v>117</v>
      </c>
      <c r="B60" s="27" t="s">
        <v>118</v>
      </c>
      <c r="C60" s="28">
        <v>5352000</v>
      </c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5"/>
    </row>
    <row r="61" spans="1:52" ht="21" x14ac:dyDescent="0.2">
      <c r="A61" s="26" t="s">
        <v>119</v>
      </c>
      <c r="B61" s="27" t="s">
        <v>120</v>
      </c>
      <c r="C61" s="28">
        <v>3668000</v>
      </c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5"/>
    </row>
    <row r="62" spans="1:52" ht="21" x14ac:dyDescent="0.2">
      <c r="A62" s="26" t="s">
        <v>121</v>
      </c>
      <c r="B62" s="27" t="s">
        <v>122</v>
      </c>
      <c r="C62" s="28">
        <v>4248000</v>
      </c>
      <c r="D62" s="35"/>
      <c r="E62" s="35"/>
      <c r="F62" s="35"/>
      <c r="G62" s="35"/>
      <c r="H62" s="35"/>
      <c r="I62" s="35"/>
      <c r="J62" s="35"/>
      <c r="K62" s="35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</row>
    <row r="63" spans="1:52" x14ac:dyDescent="0.2">
      <c r="A63" s="26"/>
      <c r="B63" s="39"/>
      <c r="C63" s="28">
        <f>SUM(C12:C62)/3</f>
        <v>3042069559</v>
      </c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40"/>
      <c r="AZ63" s="40"/>
    </row>
    <row r="65" spans="37:37" x14ac:dyDescent="0.2">
      <c r="AK65" s="41" t="s">
        <v>123</v>
      </c>
    </row>
    <row r="66" spans="37:37" x14ac:dyDescent="0.2">
      <c r="AK66" s="41" t="s">
        <v>124</v>
      </c>
    </row>
    <row r="67" spans="37:37" x14ac:dyDescent="0.2">
      <c r="AK67" s="41"/>
    </row>
    <row r="68" spans="37:37" x14ac:dyDescent="0.2">
      <c r="AK68" s="41"/>
    </row>
    <row r="69" spans="37:37" x14ac:dyDescent="0.2">
      <c r="AK69" s="41"/>
    </row>
    <row r="70" spans="37:37" x14ac:dyDescent="0.2">
      <c r="AK70" s="43" t="s">
        <v>125</v>
      </c>
    </row>
    <row r="71" spans="37:37" x14ac:dyDescent="0.2">
      <c r="AK71" s="41" t="s">
        <v>126</v>
      </c>
    </row>
    <row r="72" spans="37:37" x14ac:dyDescent="0.2">
      <c r="AK72" s="41" t="s">
        <v>127</v>
      </c>
    </row>
  </sheetData>
  <mergeCells count="22">
    <mergeCell ref="AN9:AQ10"/>
    <mergeCell ref="AR9:AU10"/>
    <mergeCell ref="AV9:AY10"/>
    <mergeCell ref="AZ9:AZ11"/>
    <mergeCell ref="P9:S10"/>
    <mergeCell ref="T9:W10"/>
    <mergeCell ref="X9:AA10"/>
    <mergeCell ref="AB9:AE10"/>
    <mergeCell ref="AF9:AI10"/>
    <mergeCell ref="AJ9:AM10"/>
    <mergeCell ref="A9:A11"/>
    <mergeCell ref="B9:B11"/>
    <mergeCell ref="C9:C11"/>
    <mergeCell ref="D9:G10"/>
    <mergeCell ref="H9:K10"/>
    <mergeCell ref="L9:O10"/>
    <mergeCell ref="A1:AZ1"/>
    <mergeCell ref="A2:AZ2"/>
    <mergeCell ref="A3:AZ3"/>
    <mergeCell ref="A4:AZ4"/>
    <mergeCell ref="A6:AZ6"/>
    <mergeCell ref="A7:AZ7"/>
  </mergeCells>
  <pageMargins left="0.70866141732283472" right="0.70866141732283472" top="0.55118110236220474" bottom="0.55118110236220474" header="0.31496062992125984" footer="0.31496062992125984"/>
  <pageSetup paperSize="256"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SCEDULE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2022-06-17T04:02:40Z</dcterms:created>
  <dcterms:modified xsi:type="dcterms:W3CDTF">2022-06-17T04:03:25Z</dcterms:modified>
</cp:coreProperties>
</file>