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J50" i="1" s="1"/>
  <c r="G50" i="1"/>
  <c r="H50" i="1" s="1"/>
  <c r="E50" i="1"/>
  <c r="D50" i="1"/>
  <c r="F50" i="1" s="1"/>
  <c r="K44" i="1"/>
  <c r="J44" i="1"/>
  <c r="H44" i="1"/>
  <c r="F44" i="1"/>
  <c r="L44" i="1" s="1"/>
  <c r="C44" i="1"/>
  <c r="B44" i="1"/>
  <c r="L43" i="1"/>
  <c r="K43" i="1"/>
  <c r="J43" i="1"/>
  <c r="H43" i="1"/>
  <c r="F43" i="1"/>
  <c r="C43" i="1"/>
  <c r="B43" i="1"/>
  <c r="L42" i="1"/>
  <c r="K42" i="1"/>
  <c r="J42" i="1"/>
  <c r="H42" i="1"/>
  <c r="F42" i="1"/>
  <c r="C42" i="1"/>
  <c r="B42" i="1"/>
  <c r="K41" i="1"/>
  <c r="L41" i="1" s="1"/>
  <c r="J41" i="1"/>
  <c r="H41" i="1"/>
  <c r="F41" i="1"/>
  <c r="C41" i="1"/>
  <c r="B41" i="1"/>
  <c r="L40" i="1"/>
  <c r="K40" i="1"/>
  <c r="J40" i="1"/>
  <c r="H40" i="1"/>
  <c r="F40" i="1"/>
  <c r="C40" i="1"/>
  <c r="B40" i="1"/>
  <c r="K39" i="1"/>
  <c r="L39" i="1" s="1"/>
  <c r="J39" i="1"/>
  <c r="H39" i="1"/>
  <c r="F39" i="1"/>
  <c r="C39" i="1"/>
  <c r="B39" i="1"/>
  <c r="K38" i="1"/>
  <c r="J38" i="1"/>
  <c r="H38" i="1"/>
  <c r="F38" i="1"/>
  <c r="L38" i="1" s="1"/>
  <c r="C38" i="1"/>
  <c r="B38" i="1"/>
  <c r="K37" i="1"/>
  <c r="L37" i="1" s="1"/>
  <c r="J37" i="1"/>
  <c r="H37" i="1"/>
  <c r="F37" i="1"/>
  <c r="C37" i="1"/>
  <c r="B37" i="1"/>
  <c r="K36" i="1"/>
  <c r="L36" i="1" s="1"/>
  <c r="J36" i="1"/>
  <c r="H36" i="1"/>
  <c r="F36" i="1"/>
  <c r="C36" i="1"/>
  <c r="B36" i="1"/>
  <c r="L35" i="1"/>
  <c r="K35" i="1"/>
  <c r="J35" i="1"/>
  <c r="H35" i="1"/>
  <c r="F35" i="1"/>
  <c r="C35" i="1"/>
  <c r="B35" i="1"/>
  <c r="L34" i="1"/>
  <c r="K34" i="1"/>
  <c r="J34" i="1"/>
  <c r="H34" i="1"/>
  <c r="F34" i="1"/>
  <c r="C34" i="1"/>
  <c r="B34" i="1"/>
  <c r="K33" i="1"/>
  <c r="L33" i="1" s="1"/>
  <c r="J33" i="1"/>
  <c r="H33" i="1"/>
  <c r="F33" i="1"/>
  <c r="C33" i="1"/>
  <c r="B33" i="1"/>
  <c r="L32" i="1"/>
  <c r="K32" i="1"/>
  <c r="J32" i="1"/>
  <c r="H32" i="1"/>
  <c r="F32" i="1"/>
  <c r="C32" i="1"/>
  <c r="B32" i="1"/>
  <c r="K31" i="1"/>
  <c r="L31" i="1" s="1"/>
  <c r="J31" i="1"/>
  <c r="H31" i="1"/>
  <c r="F31" i="1"/>
  <c r="C31" i="1"/>
  <c r="B31" i="1"/>
  <c r="K30" i="1"/>
  <c r="J30" i="1"/>
  <c r="H30" i="1"/>
  <c r="F30" i="1"/>
  <c r="L30" i="1" s="1"/>
  <c r="C30" i="1"/>
  <c r="B30" i="1"/>
  <c r="K29" i="1"/>
  <c r="L29" i="1" s="1"/>
  <c r="J29" i="1"/>
  <c r="H29" i="1"/>
  <c r="F29" i="1"/>
  <c r="C29" i="1"/>
  <c r="B29" i="1"/>
  <c r="K28" i="1"/>
  <c r="J28" i="1"/>
  <c r="H28" i="1"/>
  <c r="F28" i="1"/>
  <c r="L28" i="1" s="1"/>
  <c r="C28" i="1"/>
  <c r="B28" i="1"/>
  <c r="L27" i="1"/>
  <c r="K27" i="1"/>
  <c r="J27" i="1"/>
  <c r="H27" i="1"/>
  <c r="F27" i="1"/>
  <c r="C27" i="1"/>
  <c r="B27" i="1"/>
  <c r="L26" i="1"/>
  <c r="K26" i="1"/>
  <c r="J26" i="1"/>
  <c r="H26" i="1"/>
  <c r="F26" i="1"/>
  <c r="C26" i="1"/>
  <c r="B26" i="1"/>
  <c r="K25" i="1"/>
  <c r="L25" i="1" s="1"/>
  <c r="J25" i="1"/>
  <c r="H25" i="1"/>
  <c r="F25" i="1"/>
  <c r="C25" i="1"/>
  <c r="B25" i="1"/>
  <c r="L24" i="1"/>
  <c r="K24" i="1"/>
  <c r="J24" i="1"/>
  <c r="H24" i="1"/>
  <c r="F24" i="1"/>
  <c r="C24" i="1"/>
  <c r="B24" i="1"/>
  <c r="K23" i="1"/>
  <c r="L23" i="1" s="1"/>
  <c r="J23" i="1"/>
  <c r="H23" i="1"/>
  <c r="F23" i="1"/>
  <c r="C23" i="1"/>
  <c r="B23" i="1"/>
  <c r="K22" i="1"/>
  <c r="J22" i="1"/>
  <c r="H22" i="1"/>
  <c r="F22" i="1"/>
  <c r="L22" i="1" s="1"/>
  <c r="C22" i="1"/>
  <c r="B22" i="1"/>
  <c r="K21" i="1"/>
  <c r="L21" i="1" s="1"/>
  <c r="J21" i="1"/>
  <c r="H21" i="1"/>
  <c r="F21" i="1"/>
  <c r="C21" i="1"/>
  <c r="B21" i="1"/>
  <c r="K20" i="1"/>
  <c r="J20" i="1"/>
  <c r="H20" i="1"/>
  <c r="F20" i="1"/>
  <c r="L20" i="1" s="1"/>
  <c r="C20" i="1"/>
  <c r="B20" i="1"/>
  <c r="L19" i="1"/>
  <c r="K19" i="1"/>
  <c r="J19" i="1"/>
  <c r="H19" i="1"/>
  <c r="F19" i="1"/>
  <c r="C19" i="1"/>
  <c r="B19" i="1"/>
  <c r="L18" i="1"/>
  <c r="K18" i="1"/>
  <c r="J18" i="1"/>
  <c r="H18" i="1"/>
  <c r="F18" i="1"/>
  <c r="C18" i="1"/>
  <c r="B18" i="1"/>
  <c r="K17" i="1"/>
  <c r="L17" i="1" s="1"/>
  <c r="J17" i="1"/>
  <c r="H17" i="1"/>
  <c r="F17" i="1"/>
  <c r="C17" i="1"/>
  <c r="B17" i="1"/>
  <c r="L16" i="1"/>
  <c r="K16" i="1"/>
  <c r="J16" i="1"/>
  <c r="H16" i="1"/>
  <c r="F16" i="1"/>
  <c r="C16" i="1"/>
  <c r="B16" i="1"/>
  <c r="K15" i="1"/>
  <c r="L15" i="1" s="1"/>
  <c r="J15" i="1"/>
  <c r="H15" i="1"/>
  <c r="F15" i="1"/>
  <c r="C15" i="1"/>
  <c r="B15" i="1"/>
  <c r="K14" i="1"/>
  <c r="J14" i="1"/>
  <c r="H14" i="1"/>
  <c r="F14" i="1"/>
  <c r="L14" i="1" s="1"/>
  <c r="C14" i="1"/>
  <c r="B14" i="1"/>
  <c r="K13" i="1"/>
  <c r="L13" i="1" s="1"/>
  <c r="J13" i="1"/>
  <c r="H13" i="1"/>
  <c r="F13" i="1"/>
  <c r="C13" i="1"/>
  <c r="B13" i="1"/>
  <c r="K12" i="1"/>
  <c r="J12" i="1"/>
  <c r="H12" i="1"/>
  <c r="F12" i="1"/>
  <c r="L12" i="1" s="1"/>
  <c r="C12" i="1"/>
  <c r="B12" i="1"/>
  <c r="L11" i="1"/>
  <c r="K11" i="1"/>
  <c r="K50" i="1" s="1"/>
  <c r="L50" i="1" s="1"/>
  <c r="J11" i="1"/>
  <c r="H11" i="1"/>
  <c r="F11" i="1"/>
  <c r="C11" i="1"/>
  <c r="B11" i="1"/>
</calcChain>
</file>

<file path=xl/sharedStrings.xml><?xml version="1.0" encoding="utf-8"?>
<sst xmlns="http://schemas.openxmlformats.org/spreadsheetml/2006/main" count="25" uniqueCount="18">
  <si>
    <t>TABEL 78</t>
  </si>
  <si>
    <t xml:space="preserve"> </t>
  </si>
  <si>
    <t>PELAYANAN KESEHATAN  PENDERITA HIPERTENSI MENURUT JENIS KELAMIN, KECAMATAN, DAN PUSKESMAS</t>
  </si>
  <si>
    <t>KABUPATEN KLATEN</t>
  </si>
  <si>
    <t>TAHUN 2025</t>
  </si>
  <si>
    <t>NO</t>
  </si>
  <si>
    <t>KECAMATAN</t>
  </si>
  <si>
    <t>PUSKESMAS</t>
  </si>
  <si>
    <r>
      <rPr>
        <b/>
        <sz val="12"/>
        <color theme="1"/>
        <rFont val="Arial"/>
        <family val="2"/>
      </rPr>
      <t xml:space="preserve">JUMLAH ESTIMASI PENDERITA HIPERTENSI BERUSIA </t>
    </r>
    <r>
      <rPr>
        <b/>
        <sz val="12"/>
        <color theme="1"/>
        <rFont val="Arial"/>
        <family val="2"/>
      </rPr>
      <t>≥</t>
    </r>
    <r>
      <rPr>
        <b/>
        <sz val="12"/>
        <color theme="1"/>
        <rFont val="Arial"/>
        <family val="2"/>
      </rPr>
      <t xml:space="preserve"> 15 TAHUN</t>
    </r>
  </si>
  <si>
    <t>MENDAPAT PELAYANAN KESEHATAN</t>
  </si>
  <si>
    <t>LAKI-LAKI</t>
  </si>
  <si>
    <t>PEREMPUAN</t>
  </si>
  <si>
    <t>LAKI-LAKI + PEREMPUAN</t>
  </si>
  <si>
    <t>JUMLAH</t>
  </si>
  <si>
    <t>%</t>
  </si>
  <si>
    <t>TOTAL</t>
  </si>
  <si>
    <t>Sumber: Pokja Penyakit Tidak Menular dan Kesehatan Jiwa Dinas Kesehatan Klaten</t>
  </si>
  <si>
    <t>Estimasi penderita hipertensi kabupaten/kota berdasarkan prevalensi data riset / survei terbaru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</si>
</sst>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9" xfId="0" applyFont="1" applyBorder="1" applyAlignment="1">
      <alignment horizontal="center" vertical="center"/>
    </xf>
    <xf numFmtId="0" fontId="4" fillId="0" borderId="10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37" fontId="2" fillId="0" borderId="13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7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37" fontId="1" fillId="0" borderId="14" xfId="0" applyNumberFormat="1" applyFont="1" applyBorder="1" applyAlignment="1">
      <alignment horizontal="right" vertical="center"/>
    </xf>
    <xf numFmtId="37" fontId="1" fillId="0" borderId="15" xfId="0" applyNumberFormat="1" applyFont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9.28515625" bestFit="1" customWidth="1"/>
    <col min="4" max="12" width="15.7109375" customWidth="1"/>
    <col min="13" max="13" width="9.140625" customWidth="1"/>
    <col min="14" max="26" width="14.28515625" customWidth="1"/>
  </cols>
  <sheetData>
    <row r="1" spans="1:26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2.5" customHeight="1" x14ac:dyDescent="0.25">
      <c r="A7" s="8" t="s">
        <v>5</v>
      </c>
      <c r="B7" s="8" t="s">
        <v>6</v>
      </c>
      <c r="C7" s="8" t="s">
        <v>7</v>
      </c>
      <c r="D7" s="9" t="s">
        <v>8</v>
      </c>
      <c r="E7" s="10"/>
      <c r="F7" s="11"/>
      <c r="G7" s="12" t="s">
        <v>9</v>
      </c>
      <c r="H7" s="10"/>
      <c r="I7" s="10"/>
      <c r="J7" s="10"/>
      <c r="K7" s="10"/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0.5" customHeight="1" x14ac:dyDescent="0.25">
      <c r="A8" s="13"/>
      <c r="B8" s="13"/>
      <c r="C8" s="13"/>
      <c r="D8" s="14"/>
      <c r="E8" s="15"/>
      <c r="F8" s="16"/>
      <c r="G8" s="17" t="s">
        <v>10</v>
      </c>
      <c r="H8" s="18"/>
      <c r="I8" s="17" t="s">
        <v>11</v>
      </c>
      <c r="J8" s="18"/>
      <c r="K8" s="19" t="s">
        <v>12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13"/>
      <c r="B9" s="13"/>
      <c r="C9" s="13"/>
      <c r="D9" s="20" t="s">
        <v>10</v>
      </c>
      <c r="E9" s="20" t="s">
        <v>11</v>
      </c>
      <c r="F9" s="20" t="s">
        <v>12</v>
      </c>
      <c r="G9" s="21" t="s">
        <v>13</v>
      </c>
      <c r="H9" s="21" t="s">
        <v>14</v>
      </c>
      <c r="I9" s="21" t="s">
        <v>13</v>
      </c>
      <c r="J9" s="21" t="s">
        <v>14</v>
      </c>
      <c r="K9" s="21" t="s">
        <v>13</v>
      </c>
      <c r="L9" s="21" t="s">
        <v>14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9.5" customHeight="1" x14ac:dyDescent="0.25">
      <c r="A11" s="24">
        <v>1</v>
      </c>
      <c r="B11" s="25" t="str">
        <f>'[1]11'!B9</f>
        <v>Prambanan</v>
      </c>
      <c r="C11" s="25" t="str">
        <f>'[1]11'!C9</f>
        <v>Puskesmas Prambanan</v>
      </c>
      <c r="D11" s="26">
        <v>10256</v>
      </c>
      <c r="E11" s="26">
        <v>10655</v>
      </c>
      <c r="F11" s="26">
        <f t="shared" ref="F11:F44" si="0">SUM(D11:E11)</f>
        <v>20911</v>
      </c>
      <c r="G11" s="26">
        <v>2618</v>
      </c>
      <c r="H11" s="27">
        <f t="shared" ref="H11:H44" si="1">G11/D11*100</f>
        <v>25.526521060842434</v>
      </c>
      <c r="I11" s="26">
        <v>4540</v>
      </c>
      <c r="J11" s="27">
        <f t="shared" ref="J11:J44" si="2">I11/E11*100</f>
        <v>42.609103707179727</v>
      </c>
      <c r="K11" s="26">
        <f t="shared" ref="K11:K44" si="3">SUM(G11,I11)</f>
        <v>7158</v>
      </c>
      <c r="L11" s="27">
        <f t="shared" ref="L11:L44" si="4">K11/F11*100</f>
        <v>34.230787623738699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9.5" customHeight="1" x14ac:dyDescent="0.25">
      <c r="A12" s="28">
        <v>2</v>
      </c>
      <c r="B12" s="25" t="str">
        <f>'[1]11'!B10</f>
        <v>Prambanan</v>
      </c>
      <c r="C12" s="25" t="str">
        <f>'[1]11'!C10</f>
        <v>Puskesmas Kebondalem Lor</v>
      </c>
      <c r="D12" s="29">
        <v>10255</v>
      </c>
      <c r="E12" s="29">
        <v>10654</v>
      </c>
      <c r="F12" s="29">
        <f t="shared" si="0"/>
        <v>20909</v>
      </c>
      <c r="G12" s="29">
        <v>2577</v>
      </c>
      <c r="H12" s="30">
        <f t="shared" si="1"/>
        <v>25.129205265724035</v>
      </c>
      <c r="I12" s="29">
        <v>3750</v>
      </c>
      <c r="J12" s="30">
        <f t="shared" si="2"/>
        <v>35.198047681621922</v>
      </c>
      <c r="K12" s="29">
        <f t="shared" si="3"/>
        <v>6327</v>
      </c>
      <c r="L12" s="30">
        <f t="shared" si="4"/>
        <v>30.259696781290351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.5" customHeight="1" x14ac:dyDescent="0.25">
      <c r="A13" s="28">
        <v>3</v>
      </c>
      <c r="B13" s="25" t="str">
        <f>'[1]11'!B11</f>
        <v>Gantiwarno</v>
      </c>
      <c r="C13" s="25" t="str">
        <f>'[1]11'!C11</f>
        <v>Puskesmas Gantiwarno</v>
      </c>
      <c r="D13" s="29">
        <v>15376</v>
      </c>
      <c r="E13" s="29">
        <v>15740</v>
      </c>
      <c r="F13" s="29">
        <f t="shared" si="0"/>
        <v>31116</v>
      </c>
      <c r="G13" s="29">
        <v>2574</v>
      </c>
      <c r="H13" s="30">
        <f t="shared" si="1"/>
        <v>16.740374609781476</v>
      </c>
      <c r="I13" s="29">
        <v>7794</v>
      </c>
      <c r="J13" s="30">
        <f t="shared" si="2"/>
        <v>49.517153748411694</v>
      </c>
      <c r="K13" s="29">
        <f t="shared" si="3"/>
        <v>10368</v>
      </c>
      <c r="L13" s="30">
        <f t="shared" si="4"/>
        <v>33.320478210566911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9.5" customHeight="1" x14ac:dyDescent="0.25">
      <c r="A14" s="28">
        <v>4</v>
      </c>
      <c r="B14" s="25" t="str">
        <f>'[1]11'!B12</f>
        <v>Wedi</v>
      </c>
      <c r="C14" s="25" t="str">
        <f>'[1]11'!C12</f>
        <v>Puskesmas Wedi</v>
      </c>
      <c r="D14" s="29">
        <v>20672</v>
      </c>
      <c r="E14" s="29">
        <v>21367</v>
      </c>
      <c r="F14" s="29">
        <f t="shared" si="0"/>
        <v>42039</v>
      </c>
      <c r="G14" s="29">
        <v>5041</v>
      </c>
      <c r="H14" s="30">
        <f t="shared" si="1"/>
        <v>24.38564241486068</v>
      </c>
      <c r="I14" s="29">
        <v>9221</v>
      </c>
      <c r="J14" s="30">
        <f t="shared" si="2"/>
        <v>43.155332990124961</v>
      </c>
      <c r="K14" s="29">
        <f t="shared" si="3"/>
        <v>14262</v>
      </c>
      <c r="L14" s="30">
        <f t="shared" si="4"/>
        <v>33.92564047670021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9.5" customHeight="1" x14ac:dyDescent="0.25">
      <c r="A15" s="28">
        <v>5</v>
      </c>
      <c r="B15" s="25" t="str">
        <f>'[1]11'!B13</f>
        <v>Bayat</v>
      </c>
      <c r="C15" s="25" t="str">
        <f>'[1]11'!C13</f>
        <v>Puskesmas Bayat</v>
      </c>
      <c r="D15" s="29">
        <v>25192</v>
      </c>
      <c r="E15" s="29">
        <v>25396</v>
      </c>
      <c r="F15" s="29">
        <f t="shared" si="0"/>
        <v>50588</v>
      </c>
      <c r="G15" s="29">
        <v>15903</v>
      </c>
      <c r="H15" s="30">
        <f t="shared" si="1"/>
        <v>63.12718323277231</v>
      </c>
      <c r="I15" s="29">
        <v>1409</v>
      </c>
      <c r="J15" s="30">
        <f t="shared" si="2"/>
        <v>5.5481178138289495</v>
      </c>
      <c r="K15" s="29">
        <f t="shared" si="3"/>
        <v>17312</v>
      </c>
      <c r="L15" s="30">
        <f t="shared" si="4"/>
        <v>34.221554518858227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9.5" customHeight="1" x14ac:dyDescent="0.25">
      <c r="A16" s="28">
        <v>6</v>
      </c>
      <c r="B16" s="25" t="str">
        <f>'[1]11'!B14</f>
        <v>Cawas</v>
      </c>
      <c r="C16" s="25" t="str">
        <f>'[1]11'!C14</f>
        <v>Puskesmas Cawas I</v>
      </c>
      <c r="D16" s="29">
        <v>11537</v>
      </c>
      <c r="E16" s="29">
        <v>12032</v>
      </c>
      <c r="F16" s="29">
        <f t="shared" si="0"/>
        <v>23569</v>
      </c>
      <c r="G16" s="29">
        <v>4237</v>
      </c>
      <c r="H16" s="30">
        <f t="shared" si="1"/>
        <v>36.725318540348447</v>
      </c>
      <c r="I16" s="29">
        <v>4370</v>
      </c>
      <c r="J16" s="30">
        <f t="shared" si="2"/>
        <v>36.319813829787236</v>
      </c>
      <c r="K16" s="29">
        <f t="shared" si="3"/>
        <v>8607</v>
      </c>
      <c r="L16" s="30">
        <f t="shared" si="4"/>
        <v>36.518307946879375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9.5" customHeight="1" x14ac:dyDescent="0.25">
      <c r="A17" s="28">
        <v>7</v>
      </c>
      <c r="B17" s="25" t="str">
        <f>'[1]11'!B15</f>
        <v>Cawas</v>
      </c>
      <c r="C17" s="25" t="str">
        <f>'[1]11'!C15</f>
        <v>Puskesmas Cawas II</v>
      </c>
      <c r="D17" s="29">
        <v>11537</v>
      </c>
      <c r="E17" s="29">
        <v>12032</v>
      </c>
      <c r="F17" s="29">
        <f t="shared" si="0"/>
        <v>23569</v>
      </c>
      <c r="G17" s="29">
        <v>4254</v>
      </c>
      <c r="H17" s="30">
        <f t="shared" si="1"/>
        <v>36.872670538268181</v>
      </c>
      <c r="I17" s="29">
        <v>3961</v>
      </c>
      <c r="J17" s="30">
        <f t="shared" si="2"/>
        <v>32.920545212765958</v>
      </c>
      <c r="K17" s="29">
        <f t="shared" si="3"/>
        <v>8215</v>
      </c>
      <c r="L17" s="30">
        <f t="shared" si="4"/>
        <v>34.855106283677713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.5" customHeight="1" x14ac:dyDescent="0.25">
      <c r="A18" s="28">
        <v>8</v>
      </c>
      <c r="B18" s="25" t="str">
        <f>'[1]11'!B16</f>
        <v>Trucuk</v>
      </c>
      <c r="C18" s="25" t="str">
        <f>'[1]11'!C16</f>
        <v>Puskesmas Trucuk I</v>
      </c>
      <c r="D18" s="29">
        <v>15846</v>
      </c>
      <c r="E18" s="29">
        <v>15948</v>
      </c>
      <c r="F18" s="29">
        <f t="shared" si="0"/>
        <v>31794</v>
      </c>
      <c r="G18" s="29">
        <v>10088</v>
      </c>
      <c r="H18" s="30">
        <f t="shared" si="1"/>
        <v>63.662754007320451</v>
      </c>
      <c r="I18" s="29">
        <v>778</v>
      </c>
      <c r="J18" s="30">
        <f t="shared" si="2"/>
        <v>4.8783546526210184</v>
      </c>
      <c r="K18" s="29">
        <f t="shared" si="3"/>
        <v>10866</v>
      </c>
      <c r="L18" s="30">
        <f t="shared" si="4"/>
        <v>34.176259671636153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9.5" customHeight="1" x14ac:dyDescent="0.25">
      <c r="A19" s="28">
        <v>9</v>
      </c>
      <c r="B19" s="25" t="str">
        <f>'[1]11'!B17</f>
        <v>Trucuk</v>
      </c>
      <c r="C19" s="25" t="str">
        <f>'[1]11'!C17</f>
        <v>Puskesmas Trucuk II</v>
      </c>
      <c r="D19" s="29">
        <v>15845</v>
      </c>
      <c r="E19" s="29">
        <v>15948</v>
      </c>
      <c r="F19" s="29">
        <f t="shared" si="0"/>
        <v>31793</v>
      </c>
      <c r="G19" s="29">
        <v>3551</v>
      </c>
      <c r="H19" s="30">
        <f t="shared" si="1"/>
        <v>22.410855159356263</v>
      </c>
      <c r="I19" s="29">
        <v>6311</v>
      </c>
      <c r="J19" s="30">
        <f t="shared" si="2"/>
        <v>39.572360170554298</v>
      </c>
      <c r="K19" s="29">
        <f t="shared" si="3"/>
        <v>9862</v>
      </c>
      <c r="L19" s="30">
        <f t="shared" si="4"/>
        <v>31.019406787657662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9.5" customHeight="1" x14ac:dyDescent="0.25">
      <c r="A20" s="28">
        <v>10</v>
      </c>
      <c r="B20" s="25" t="str">
        <f>'[1]11'!B18</f>
        <v>Kalikotes</v>
      </c>
      <c r="C20" s="25" t="str">
        <f>'[1]11'!C18</f>
        <v>Puskesmas Kalikotes</v>
      </c>
      <c r="D20" s="29">
        <v>14604</v>
      </c>
      <c r="E20" s="29">
        <v>15001</v>
      </c>
      <c r="F20" s="29">
        <f t="shared" si="0"/>
        <v>29605</v>
      </c>
      <c r="G20" s="29">
        <v>3019</v>
      </c>
      <c r="H20" s="30">
        <f t="shared" si="1"/>
        <v>20.672418515475215</v>
      </c>
      <c r="I20" s="29">
        <v>7106</v>
      </c>
      <c r="J20" s="30">
        <f t="shared" si="2"/>
        <v>47.370175321645227</v>
      </c>
      <c r="K20" s="29">
        <f t="shared" si="3"/>
        <v>10125</v>
      </c>
      <c r="L20" s="30">
        <f t="shared" si="4"/>
        <v>34.200304002702246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25">
      <c r="A21" s="28">
        <v>11</v>
      </c>
      <c r="B21" s="25" t="str">
        <f>'[1]11'!B19</f>
        <v>Kebonarum</v>
      </c>
      <c r="C21" s="25" t="str">
        <f>'[1]11'!C19</f>
        <v>Puskesmas Kebonarum</v>
      </c>
      <c r="D21" s="29">
        <v>7775</v>
      </c>
      <c r="E21" s="29">
        <v>8183</v>
      </c>
      <c r="F21" s="29">
        <f t="shared" si="0"/>
        <v>15958</v>
      </c>
      <c r="G21" s="29">
        <v>1200</v>
      </c>
      <c r="H21" s="30">
        <f t="shared" si="1"/>
        <v>15.434083601286176</v>
      </c>
      <c r="I21" s="29">
        <v>4055</v>
      </c>
      <c r="J21" s="30">
        <f t="shared" si="2"/>
        <v>49.553953317854088</v>
      </c>
      <c r="K21" s="29">
        <f t="shared" si="3"/>
        <v>5255</v>
      </c>
      <c r="L21" s="30">
        <f t="shared" si="4"/>
        <v>32.930191753352553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9.5" customHeight="1" x14ac:dyDescent="0.25">
      <c r="A22" s="28">
        <v>12</v>
      </c>
      <c r="B22" s="25" t="str">
        <f>'[1]11'!B20</f>
        <v>Jogonalan</v>
      </c>
      <c r="C22" s="25" t="str">
        <f>'[1]11'!C20</f>
        <v>Puskesmas Jogonalan I</v>
      </c>
      <c r="D22" s="29">
        <v>11773</v>
      </c>
      <c r="E22" s="29">
        <v>12028</v>
      </c>
      <c r="F22" s="29">
        <f t="shared" si="0"/>
        <v>23801</v>
      </c>
      <c r="G22" s="29">
        <v>7796</v>
      </c>
      <c r="H22" s="30">
        <f t="shared" si="1"/>
        <v>66.219315382655225</v>
      </c>
      <c r="I22" s="29">
        <v>123</v>
      </c>
      <c r="J22" s="30">
        <f t="shared" si="2"/>
        <v>1.0226139008979049</v>
      </c>
      <c r="K22" s="29">
        <f t="shared" si="3"/>
        <v>7919</v>
      </c>
      <c r="L22" s="30">
        <f t="shared" si="4"/>
        <v>33.271711272635599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9.5" customHeight="1" x14ac:dyDescent="0.25">
      <c r="A23" s="28">
        <v>13</v>
      </c>
      <c r="B23" s="25" t="str">
        <f>'[1]11'!B21</f>
        <v>Jogonalan</v>
      </c>
      <c r="C23" s="25" t="str">
        <f>'[1]11'!C21</f>
        <v>Puskesmas Jogonalan II</v>
      </c>
      <c r="D23" s="29">
        <v>11773</v>
      </c>
      <c r="E23" s="29">
        <v>12028</v>
      </c>
      <c r="F23" s="29">
        <f t="shared" si="0"/>
        <v>23801</v>
      </c>
      <c r="G23" s="29">
        <v>3572</v>
      </c>
      <c r="H23" s="30">
        <f t="shared" si="1"/>
        <v>30.340609870041618</v>
      </c>
      <c r="I23" s="29">
        <v>4534</v>
      </c>
      <c r="J23" s="30">
        <f t="shared" si="2"/>
        <v>37.695377452610572</v>
      </c>
      <c r="K23" s="29">
        <f t="shared" si="3"/>
        <v>8106</v>
      </c>
      <c r="L23" s="30">
        <f t="shared" si="4"/>
        <v>34.057392546531659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9.5" customHeight="1" x14ac:dyDescent="0.25">
      <c r="A24" s="28">
        <v>14</v>
      </c>
      <c r="B24" s="25" t="str">
        <f>'[1]11'!B22</f>
        <v>Manisrenggo</v>
      </c>
      <c r="C24" s="25" t="str">
        <f>'[1]11'!C22</f>
        <v>Puskesmas Manisrenggo</v>
      </c>
      <c r="D24" s="29">
        <v>16964</v>
      </c>
      <c r="E24" s="29">
        <v>17621</v>
      </c>
      <c r="F24" s="29">
        <f t="shared" si="0"/>
        <v>34585</v>
      </c>
      <c r="G24" s="29">
        <v>11231</v>
      </c>
      <c r="H24" s="30">
        <f t="shared" si="1"/>
        <v>66.204904503654788</v>
      </c>
      <c r="I24" s="29">
        <v>427</v>
      </c>
      <c r="J24" s="30">
        <f t="shared" si="2"/>
        <v>2.4232449917711825</v>
      </c>
      <c r="K24" s="29">
        <f t="shared" si="3"/>
        <v>11658</v>
      </c>
      <c r="L24" s="30">
        <f t="shared" si="4"/>
        <v>33.708255023854271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9.5" customHeight="1" x14ac:dyDescent="0.25">
      <c r="A25" s="28">
        <v>15</v>
      </c>
      <c r="B25" s="25" t="str">
        <f>'[1]11'!B23</f>
        <v>Karangnongko</v>
      </c>
      <c r="C25" s="25" t="str">
        <f>'[1]11'!C23</f>
        <v>Puskesmas Karangnongko</v>
      </c>
      <c r="D25" s="29">
        <v>14602</v>
      </c>
      <c r="E25" s="29">
        <v>15206</v>
      </c>
      <c r="F25" s="29">
        <f t="shared" si="0"/>
        <v>29808</v>
      </c>
      <c r="G25" s="29">
        <v>3581</v>
      </c>
      <c r="H25" s="30">
        <f t="shared" si="1"/>
        <v>24.524037803040681</v>
      </c>
      <c r="I25" s="29">
        <v>6613</v>
      </c>
      <c r="J25" s="30">
        <f t="shared" si="2"/>
        <v>43.489412074181246</v>
      </c>
      <c r="K25" s="29">
        <f t="shared" si="3"/>
        <v>10194</v>
      </c>
      <c r="L25" s="30">
        <f t="shared" si="4"/>
        <v>34.198872785829309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9.5" customHeight="1" x14ac:dyDescent="0.25">
      <c r="A26" s="28">
        <v>16</v>
      </c>
      <c r="B26" s="25" t="str">
        <f>'[1]11'!B24</f>
        <v>Ngawen</v>
      </c>
      <c r="C26" s="25" t="str">
        <f>'[1]11'!C24</f>
        <v>Puskesmas Ngawen</v>
      </c>
      <c r="D26" s="29">
        <v>18120</v>
      </c>
      <c r="E26" s="29">
        <v>18391</v>
      </c>
      <c r="F26" s="29">
        <f t="shared" si="0"/>
        <v>36511</v>
      </c>
      <c r="G26" s="29">
        <v>5450</v>
      </c>
      <c r="H26" s="30">
        <f t="shared" si="1"/>
        <v>30.07726269315673</v>
      </c>
      <c r="I26" s="29">
        <v>7037</v>
      </c>
      <c r="J26" s="30">
        <f t="shared" si="2"/>
        <v>38.263280952639874</v>
      </c>
      <c r="K26" s="29">
        <f t="shared" si="3"/>
        <v>12487</v>
      </c>
      <c r="L26" s="30">
        <f t="shared" si="4"/>
        <v>34.20065185834406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9.5" customHeight="1" x14ac:dyDescent="0.25">
      <c r="A27" s="28">
        <v>17</v>
      </c>
      <c r="B27" s="25" t="str">
        <f>'[1]11'!B25</f>
        <v>Ceper</v>
      </c>
      <c r="C27" s="25" t="str">
        <f>'[1]11'!C25</f>
        <v>Puskesmas Ceper</v>
      </c>
      <c r="D27" s="29">
        <v>12918</v>
      </c>
      <c r="E27" s="29">
        <v>13221</v>
      </c>
      <c r="F27" s="29">
        <f t="shared" si="0"/>
        <v>26139</v>
      </c>
      <c r="G27" s="29">
        <v>3745</v>
      </c>
      <c r="H27" s="30">
        <f t="shared" si="1"/>
        <v>28.990555813593438</v>
      </c>
      <c r="I27" s="29">
        <v>5010</v>
      </c>
      <c r="J27" s="30">
        <f t="shared" si="2"/>
        <v>37.894259133197188</v>
      </c>
      <c r="K27" s="29">
        <f t="shared" si="3"/>
        <v>8755</v>
      </c>
      <c r="L27" s="30">
        <f t="shared" si="4"/>
        <v>33.49401277784154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9.5" customHeight="1" x14ac:dyDescent="0.25">
      <c r="A28" s="28">
        <v>18</v>
      </c>
      <c r="B28" s="25" t="str">
        <f>'[1]11'!B26</f>
        <v>Ceper</v>
      </c>
      <c r="C28" s="25" t="str">
        <f>'[1]11'!C26</f>
        <v>Puskesmas Jambukulon</v>
      </c>
      <c r="D28" s="29">
        <v>12918</v>
      </c>
      <c r="E28" s="29">
        <v>13221</v>
      </c>
      <c r="F28" s="29">
        <f t="shared" si="0"/>
        <v>26139</v>
      </c>
      <c r="G28" s="29">
        <v>3302</v>
      </c>
      <c r="H28" s="30">
        <f t="shared" si="1"/>
        <v>25.561232388914696</v>
      </c>
      <c r="I28" s="29">
        <v>5605</v>
      </c>
      <c r="J28" s="30">
        <f t="shared" si="2"/>
        <v>42.394675138037968</v>
      </c>
      <c r="K28" s="29">
        <f t="shared" si="3"/>
        <v>8907</v>
      </c>
      <c r="L28" s="30">
        <f t="shared" si="4"/>
        <v>34.075519338918859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9.5" customHeight="1" x14ac:dyDescent="0.25">
      <c r="A29" s="28">
        <v>19</v>
      </c>
      <c r="B29" s="25" t="str">
        <f>'[1]11'!B27</f>
        <v>Pedan</v>
      </c>
      <c r="C29" s="25" t="str">
        <f>'[1]11'!C27</f>
        <v>Puskesmas Pedan</v>
      </c>
      <c r="D29" s="29">
        <v>18685</v>
      </c>
      <c r="E29" s="29">
        <v>19138</v>
      </c>
      <c r="F29" s="29">
        <f t="shared" si="0"/>
        <v>37823</v>
      </c>
      <c r="G29" s="29">
        <v>3998</v>
      </c>
      <c r="H29" s="30">
        <f t="shared" si="1"/>
        <v>21.396842386941398</v>
      </c>
      <c r="I29" s="29">
        <v>8936</v>
      </c>
      <c r="J29" s="30">
        <f t="shared" si="2"/>
        <v>46.692444351551885</v>
      </c>
      <c r="K29" s="29">
        <f t="shared" si="3"/>
        <v>12934</v>
      </c>
      <c r="L29" s="30">
        <f t="shared" si="4"/>
        <v>34.196124051503048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9.5" customHeight="1" x14ac:dyDescent="0.25">
      <c r="A30" s="28">
        <v>20</v>
      </c>
      <c r="B30" s="25" t="str">
        <f>'[1]11'!B28</f>
        <v>Karangdowo</v>
      </c>
      <c r="C30" s="25" t="str">
        <f>'[1]11'!C28</f>
        <v>Puskesmas Karangdowo</v>
      </c>
      <c r="D30" s="29">
        <v>17436</v>
      </c>
      <c r="E30" s="29">
        <v>18028</v>
      </c>
      <c r="F30" s="29">
        <f t="shared" si="0"/>
        <v>35464</v>
      </c>
      <c r="G30" s="29">
        <v>5313</v>
      </c>
      <c r="H30" s="30">
        <f t="shared" si="1"/>
        <v>30.471438403303509</v>
      </c>
      <c r="I30" s="29">
        <v>6695</v>
      </c>
      <c r="J30" s="30">
        <f t="shared" si="2"/>
        <v>37.136676281340137</v>
      </c>
      <c r="K30" s="29">
        <f t="shared" si="3"/>
        <v>12008</v>
      </c>
      <c r="L30" s="30">
        <f t="shared" si="4"/>
        <v>33.859688698398379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9.5" customHeight="1" x14ac:dyDescent="0.25">
      <c r="A31" s="28">
        <v>21</v>
      </c>
      <c r="B31" s="25" t="str">
        <f>'[1]11'!B29</f>
        <v>Juwiring</v>
      </c>
      <c r="C31" s="25" t="str">
        <f>'[1]11'!C29</f>
        <v>Puskesmas Juwiring</v>
      </c>
      <c r="D31" s="29">
        <v>23231</v>
      </c>
      <c r="E31" s="29">
        <v>23798</v>
      </c>
      <c r="F31" s="29">
        <f t="shared" si="0"/>
        <v>47029</v>
      </c>
      <c r="G31" s="29">
        <v>5110</v>
      </c>
      <c r="H31" s="30">
        <f t="shared" si="1"/>
        <v>21.996470233739398</v>
      </c>
      <c r="I31" s="29">
        <v>11545</v>
      </c>
      <c r="J31" s="30">
        <f t="shared" si="2"/>
        <v>48.512480040339526</v>
      </c>
      <c r="K31" s="29">
        <f t="shared" si="3"/>
        <v>16655</v>
      </c>
      <c r="L31" s="30">
        <f t="shared" si="4"/>
        <v>35.41431882455506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9.5" customHeight="1" x14ac:dyDescent="0.25">
      <c r="A32" s="28">
        <v>22</v>
      </c>
      <c r="B32" s="25" t="str">
        <f>'[1]11'!B30</f>
        <v>Wonosari</v>
      </c>
      <c r="C32" s="25" t="str">
        <f>'[1]11'!C30</f>
        <v>Puskesmas Wonosari I</v>
      </c>
      <c r="D32" s="29">
        <v>12465</v>
      </c>
      <c r="E32" s="29">
        <v>12788</v>
      </c>
      <c r="F32" s="29">
        <f t="shared" si="0"/>
        <v>25253</v>
      </c>
      <c r="G32" s="29">
        <v>2455</v>
      </c>
      <c r="H32" s="30">
        <f t="shared" si="1"/>
        <v>19.695146409947853</v>
      </c>
      <c r="I32" s="29">
        <v>6182</v>
      </c>
      <c r="J32" s="30">
        <f t="shared" si="2"/>
        <v>48.342195808570537</v>
      </c>
      <c r="K32" s="29">
        <f t="shared" si="3"/>
        <v>8637</v>
      </c>
      <c r="L32" s="30">
        <f t="shared" si="4"/>
        <v>34.201877004712308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9.5" customHeight="1" x14ac:dyDescent="0.25">
      <c r="A33" s="28">
        <v>23</v>
      </c>
      <c r="B33" s="25" t="str">
        <f>'[1]11'!B31</f>
        <v>Wonosari</v>
      </c>
      <c r="C33" s="25" t="str">
        <f>'[1]11'!C31</f>
        <v>Puskesmas Wonosari II</v>
      </c>
      <c r="D33" s="29">
        <v>12465</v>
      </c>
      <c r="E33" s="29">
        <v>12788</v>
      </c>
      <c r="F33" s="29">
        <f t="shared" si="0"/>
        <v>25253</v>
      </c>
      <c r="G33" s="29">
        <v>4941</v>
      </c>
      <c r="H33" s="30">
        <f t="shared" si="1"/>
        <v>39.638989169675092</v>
      </c>
      <c r="I33" s="29">
        <v>5805</v>
      </c>
      <c r="J33" s="30">
        <f t="shared" si="2"/>
        <v>45.394119487019083</v>
      </c>
      <c r="K33" s="29">
        <f t="shared" si="3"/>
        <v>10746</v>
      </c>
      <c r="L33" s="30">
        <f t="shared" si="4"/>
        <v>42.553359996832057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.5" customHeight="1" x14ac:dyDescent="0.25">
      <c r="A34" s="28">
        <v>24</v>
      </c>
      <c r="B34" s="25" t="str">
        <f>'[1]11'!B32</f>
        <v>Delanggu</v>
      </c>
      <c r="C34" s="25" t="str">
        <f>'[1]11'!C32</f>
        <v>Puskesmas Delanggu</v>
      </c>
      <c r="D34" s="29">
        <v>16695</v>
      </c>
      <c r="E34" s="29">
        <v>17383</v>
      </c>
      <c r="F34" s="29">
        <f t="shared" si="0"/>
        <v>34078</v>
      </c>
      <c r="G34" s="29">
        <v>4549</v>
      </c>
      <c r="H34" s="30">
        <f t="shared" si="1"/>
        <v>27.247678945792153</v>
      </c>
      <c r="I34" s="29">
        <v>7117</v>
      </c>
      <c r="J34" s="30">
        <f t="shared" si="2"/>
        <v>40.942299948225283</v>
      </c>
      <c r="K34" s="29">
        <f t="shared" si="3"/>
        <v>11666</v>
      </c>
      <c r="L34" s="30">
        <f t="shared" si="4"/>
        <v>34.233229649627326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9.5" customHeight="1" x14ac:dyDescent="0.25">
      <c r="A35" s="28">
        <v>25</v>
      </c>
      <c r="B35" s="25" t="str">
        <f>'[1]11'!B33</f>
        <v>Polanharjo</v>
      </c>
      <c r="C35" s="25" t="str">
        <f>'[1]11'!C33</f>
        <v>Puskesmas Polanharjo</v>
      </c>
      <c r="D35" s="29">
        <v>16003</v>
      </c>
      <c r="E35" s="29">
        <v>16860</v>
      </c>
      <c r="F35" s="29">
        <f t="shared" si="0"/>
        <v>32863</v>
      </c>
      <c r="G35" s="29">
        <v>7003</v>
      </c>
      <c r="H35" s="30">
        <f t="shared" si="1"/>
        <v>43.760544897831657</v>
      </c>
      <c r="I35" s="29">
        <v>8503</v>
      </c>
      <c r="J35" s="30">
        <f t="shared" si="2"/>
        <v>50.432977461447216</v>
      </c>
      <c r="K35" s="29">
        <f t="shared" si="3"/>
        <v>15506</v>
      </c>
      <c r="L35" s="30">
        <f t="shared" si="4"/>
        <v>47.183762894440555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9.5" customHeight="1" x14ac:dyDescent="0.25">
      <c r="A36" s="28">
        <v>26</v>
      </c>
      <c r="B36" s="25" t="str">
        <f>'[1]11'!B34</f>
        <v>Karanganom</v>
      </c>
      <c r="C36" s="25" t="str">
        <f>'[1]11'!C34</f>
        <v>Puskesmas Karanganom</v>
      </c>
      <c r="D36" s="29">
        <v>18281</v>
      </c>
      <c r="E36" s="29">
        <v>19018</v>
      </c>
      <c r="F36" s="29">
        <f t="shared" si="0"/>
        <v>37299</v>
      </c>
      <c r="G36" s="29">
        <v>5057</v>
      </c>
      <c r="H36" s="30">
        <f t="shared" si="1"/>
        <v>27.66260051419507</v>
      </c>
      <c r="I36" s="29">
        <v>7699</v>
      </c>
      <c r="J36" s="30">
        <f t="shared" si="2"/>
        <v>40.482700599432114</v>
      </c>
      <c r="K36" s="29">
        <f t="shared" si="3"/>
        <v>12756</v>
      </c>
      <c r="L36" s="30">
        <f t="shared" si="4"/>
        <v>34.199308292447519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9.5" customHeight="1" x14ac:dyDescent="0.25">
      <c r="A37" s="28">
        <v>27</v>
      </c>
      <c r="B37" s="25" t="str">
        <f>'[1]11'!B35</f>
        <v>Tulung</v>
      </c>
      <c r="C37" s="25" t="str">
        <f>'[1]11'!C35</f>
        <v>Puskesmas Majegan</v>
      </c>
      <c r="D37" s="29">
        <v>10495</v>
      </c>
      <c r="E37" s="29">
        <v>10842</v>
      </c>
      <c r="F37" s="29">
        <f t="shared" si="0"/>
        <v>21337</v>
      </c>
      <c r="G37" s="29">
        <v>2379</v>
      </c>
      <c r="H37" s="30">
        <f t="shared" si="1"/>
        <v>22.667937112910909</v>
      </c>
      <c r="I37" s="29">
        <v>5228</v>
      </c>
      <c r="J37" s="30">
        <f t="shared" si="2"/>
        <v>48.219885629957574</v>
      </c>
      <c r="K37" s="29">
        <f t="shared" si="3"/>
        <v>7607</v>
      </c>
      <c r="L37" s="30">
        <f t="shared" si="4"/>
        <v>35.651684866663544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9.5" customHeight="1" x14ac:dyDescent="0.25">
      <c r="A38" s="28">
        <v>28</v>
      </c>
      <c r="B38" s="25" t="str">
        <f>'[1]11'!B36</f>
        <v>Tulung</v>
      </c>
      <c r="C38" s="25" t="str">
        <f>'[1]11'!C36</f>
        <v>Puskesmas Tulung</v>
      </c>
      <c r="D38" s="29">
        <v>10496</v>
      </c>
      <c r="E38" s="29">
        <v>10843</v>
      </c>
      <c r="F38" s="29">
        <f t="shared" si="0"/>
        <v>21339</v>
      </c>
      <c r="G38" s="29">
        <v>2841</v>
      </c>
      <c r="H38" s="30">
        <f t="shared" si="1"/>
        <v>27.067454268292686</v>
      </c>
      <c r="I38" s="29">
        <v>4137</v>
      </c>
      <c r="J38" s="30">
        <f t="shared" si="2"/>
        <v>38.153647514525503</v>
      </c>
      <c r="K38" s="29">
        <f t="shared" si="3"/>
        <v>6978</v>
      </c>
      <c r="L38" s="30">
        <f t="shared" si="4"/>
        <v>32.700688879516377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9.5" customHeight="1" x14ac:dyDescent="0.25">
      <c r="A39" s="28">
        <v>29</v>
      </c>
      <c r="B39" s="25" t="str">
        <f>'[1]11'!B37</f>
        <v>Jatinom</v>
      </c>
      <c r="C39" s="25" t="str">
        <f>'[1]11'!C37</f>
        <v>Puskesmas Jatinom</v>
      </c>
      <c r="D39" s="29">
        <v>11877</v>
      </c>
      <c r="E39" s="29">
        <v>12163</v>
      </c>
      <c r="F39" s="29">
        <f t="shared" si="0"/>
        <v>24040</v>
      </c>
      <c r="G39" s="29">
        <v>3872</v>
      </c>
      <c r="H39" s="30">
        <f t="shared" si="1"/>
        <v>32.600825124189612</v>
      </c>
      <c r="I39" s="29">
        <v>4360</v>
      </c>
      <c r="J39" s="30">
        <f t="shared" si="2"/>
        <v>35.846419468881031</v>
      </c>
      <c r="K39" s="29">
        <f t="shared" si="3"/>
        <v>8232</v>
      </c>
      <c r="L39" s="30">
        <f t="shared" si="4"/>
        <v>34.242928452579037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9.5" customHeight="1" x14ac:dyDescent="0.25">
      <c r="A40" s="28">
        <v>30</v>
      </c>
      <c r="B40" s="25" t="str">
        <f>'[1]11'!B38</f>
        <v>Jatinom</v>
      </c>
      <c r="C40" s="25" t="str">
        <f>'[1]11'!C38</f>
        <v>Puskesmas Kayumas</v>
      </c>
      <c r="D40" s="29">
        <v>11876</v>
      </c>
      <c r="E40" s="29">
        <v>12163</v>
      </c>
      <c r="F40" s="29">
        <f t="shared" si="0"/>
        <v>24039</v>
      </c>
      <c r="G40" s="29">
        <v>1850</v>
      </c>
      <c r="H40" s="30">
        <f t="shared" si="1"/>
        <v>15.577635567531157</v>
      </c>
      <c r="I40" s="29">
        <v>6217</v>
      </c>
      <c r="J40" s="30">
        <f t="shared" si="2"/>
        <v>51.114034366521423</v>
      </c>
      <c r="K40" s="29">
        <f t="shared" si="3"/>
        <v>8067</v>
      </c>
      <c r="L40" s="30">
        <f t="shared" si="4"/>
        <v>33.557968301510044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9.5" customHeight="1" x14ac:dyDescent="0.25">
      <c r="A41" s="28">
        <v>31</v>
      </c>
      <c r="B41" s="25" t="str">
        <f>'[1]11'!B39</f>
        <v>Kemalang</v>
      </c>
      <c r="C41" s="25" t="str">
        <f>'[1]11'!C39</f>
        <v>Puskesmas Kemalang</v>
      </c>
      <c r="D41" s="29">
        <v>15567</v>
      </c>
      <c r="E41" s="29">
        <v>16015</v>
      </c>
      <c r="F41" s="29">
        <f t="shared" si="0"/>
        <v>31582</v>
      </c>
      <c r="G41" s="29">
        <v>4288</v>
      </c>
      <c r="H41" s="30">
        <f t="shared" si="1"/>
        <v>27.54544870559517</v>
      </c>
      <c r="I41" s="29">
        <v>5193</v>
      </c>
      <c r="J41" s="30">
        <f t="shared" si="2"/>
        <v>32.425850764907899</v>
      </c>
      <c r="K41" s="29">
        <f t="shared" si="3"/>
        <v>9481</v>
      </c>
      <c r="L41" s="30">
        <f t="shared" si="4"/>
        <v>30.020264707744921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9.5" customHeight="1" x14ac:dyDescent="0.25">
      <c r="A42" s="28">
        <v>32</v>
      </c>
      <c r="B42" s="25" t="str">
        <f>'[1]11'!B40</f>
        <v xml:space="preserve">Klaten Selatan </v>
      </c>
      <c r="C42" s="25" t="str">
        <f>'[1]11'!C40</f>
        <v>Puskesmas Klaten Selatan</v>
      </c>
      <c r="D42" s="29">
        <v>17521</v>
      </c>
      <c r="E42" s="29">
        <v>18342</v>
      </c>
      <c r="F42" s="29">
        <f t="shared" si="0"/>
        <v>35863</v>
      </c>
      <c r="G42" s="29">
        <v>5977</v>
      </c>
      <c r="H42" s="30">
        <f t="shared" si="1"/>
        <v>34.113349694652136</v>
      </c>
      <c r="I42" s="29">
        <v>6163</v>
      </c>
      <c r="J42" s="30">
        <f t="shared" si="2"/>
        <v>33.600479773198124</v>
      </c>
      <c r="K42" s="29">
        <f t="shared" si="3"/>
        <v>12140</v>
      </c>
      <c r="L42" s="30">
        <f t="shared" si="4"/>
        <v>33.851044251735772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9.5" customHeight="1" x14ac:dyDescent="0.25">
      <c r="A43" s="28">
        <v>33</v>
      </c>
      <c r="B43" s="25" t="str">
        <f>'[1]11'!B41</f>
        <v>Klaten Tengah</v>
      </c>
      <c r="C43" s="25" t="str">
        <f>'[1]11'!C41</f>
        <v>Puskesmas Klaten Tengah</v>
      </c>
      <c r="D43" s="29">
        <v>16260</v>
      </c>
      <c r="E43" s="29">
        <v>17170</v>
      </c>
      <c r="F43" s="29">
        <f t="shared" si="0"/>
        <v>33430</v>
      </c>
      <c r="G43" s="29">
        <v>4392</v>
      </c>
      <c r="H43" s="30">
        <f t="shared" si="1"/>
        <v>27.011070110701109</v>
      </c>
      <c r="I43" s="29">
        <v>7041</v>
      </c>
      <c r="J43" s="30">
        <f t="shared" si="2"/>
        <v>41.007571345369833</v>
      </c>
      <c r="K43" s="29">
        <f t="shared" si="3"/>
        <v>11433</v>
      </c>
      <c r="L43" s="30">
        <f t="shared" si="4"/>
        <v>34.199820520490576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9.5" customHeight="1" x14ac:dyDescent="0.25">
      <c r="A44" s="28">
        <v>34</v>
      </c>
      <c r="B44" s="25" t="str">
        <f>'[1]11'!B42</f>
        <v>Klaten Utara</v>
      </c>
      <c r="C44" s="25" t="str">
        <f>'[1]11'!C42</f>
        <v>Puskesmas Klaten Utara</v>
      </c>
      <c r="D44" s="29">
        <v>19020</v>
      </c>
      <c r="E44" s="29">
        <v>19875</v>
      </c>
      <c r="F44" s="29">
        <f t="shared" si="0"/>
        <v>38895</v>
      </c>
      <c r="G44" s="29">
        <v>5697</v>
      </c>
      <c r="H44" s="30">
        <f t="shared" si="1"/>
        <v>29.952681388012621</v>
      </c>
      <c r="I44" s="29">
        <v>5685</v>
      </c>
      <c r="J44" s="30">
        <f t="shared" si="2"/>
        <v>28.60377358490566</v>
      </c>
      <c r="K44" s="29">
        <f t="shared" si="3"/>
        <v>11382</v>
      </c>
      <c r="L44" s="30">
        <f t="shared" si="4"/>
        <v>29.263401465483994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9.5" customHeight="1" x14ac:dyDescent="0.25">
      <c r="A45" s="28"/>
      <c r="B45" s="31"/>
      <c r="C45" s="31"/>
      <c r="D45" s="29"/>
      <c r="E45" s="29"/>
      <c r="F45" s="29"/>
      <c r="G45" s="29"/>
      <c r="H45" s="30"/>
      <c r="I45" s="29"/>
      <c r="J45" s="30"/>
      <c r="K45" s="29"/>
      <c r="L45" s="30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9.5" customHeight="1" x14ac:dyDescent="0.25">
      <c r="A46" s="28"/>
      <c r="B46" s="31"/>
      <c r="C46" s="31"/>
      <c r="D46" s="29"/>
      <c r="E46" s="29"/>
      <c r="F46" s="29"/>
      <c r="G46" s="29"/>
      <c r="H46" s="30"/>
      <c r="I46" s="29"/>
      <c r="J46" s="30"/>
      <c r="K46" s="29"/>
      <c r="L46" s="30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9.5" customHeight="1" x14ac:dyDescent="0.25">
      <c r="A47" s="28"/>
      <c r="B47" s="31"/>
      <c r="C47" s="31"/>
      <c r="D47" s="29"/>
      <c r="E47" s="29"/>
      <c r="F47" s="29"/>
      <c r="G47" s="29"/>
      <c r="H47" s="30"/>
      <c r="I47" s="29"/>
      <c r="J47" s="30"/>
      <c r="K47" s="29"/>
      <c r="L47" s="30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9.5" customHeight="1" x14ac:dyDescent="0.25">
      <c r="A48" s="28"/>
      <c r="B48" s="31"/>
      <c r="C48" s="31"/>
      <c r="D48" s="29"/>
      <c r="E48" s="29"/>
      <c r="F48" s="29"/>
      <c r="G48" s="29"/>
      <c r="H48" s="30"/>
      <c r="I48" s="29"/>
      <c r="J48" s="30"/>
      <c r="K48" s="29"/>
      <c r="L48" s="30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9.5" customHeight="1" x14ac:dyDescent="0.25">
      <c r="A49" s="28"/>
      <c r="B49" s="31"/>
      <c r="C49" s="31"/>
      <c r="D49" s="29"/>
      <c r="E49" s="29"/>
      <c r="F49" s="29"/>
      <c r="G49" s="29"/>
      <c r="H49" s="30"/>
      <c r="I49" s="29"/>
      <c r="J49" s="30"/>
      <c r="K49" s="29"/>
      <c r="L49" s="30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9.5" customHeight="1" thickBot="1" x14ac:dyDescent="0.3">
      <c r="A50" s="32" t="s">
        <v>15</v>
      </c>
      <c r="B50" s="32"/>
      <c r="C50" s="33"/>
      <c r="D50" s="34">
        <f t="shared" ref="D50:E50" si="5">SUM(D11:D49)</f>
        <v>506336</v>
      </c>
      <c r="E50" s="35">
        <f t="shared" si="5"/>
        <v>521886</v>
      </c>
      <c r="F50" s="35">
        <f>SUM(D50:E50)</f>
        <v>1028222</v>
      </c>
      <c r="G50" s="35">
        <f>SUM(G11:G49)</f>
        <v>163461</v>
      </c>
      <c r="H50" s="36">
        <f>G50/D50*100</f>
        <v>32.283108449725084</v>
      </c>
      <c r="I50" s="35">
        <f>SUM(I11:I49)</f>
        <v>189150</v>
      </c>
      <c r="J50" s="36">
        <f>I50/E50*100</f>
        <v>36.243547441395243</v>
      </c>
      <c r="K50" s="35">
        <f>SUM(K11:K49)</f>
        <v>352611</v>
      </c>
      <c r="L50" s="36">
        <f>K50/F50*100</f>
        <v>34.293275187654025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5">
      <c r="A51" s="4"/>
      <c r="B51" s="4"/>
      <c r="C51" s="2"/>
      <c r="D51" s="37"/>
      <c r="E51" s="37"/>
      <c r="F51" s="37"/>
      <c r="G51" s="37"/>
      <c r="H51" s="37"/>
      <c r="I51" s="37"/>
      <c r="J51" s="37"/>
      <c r="K51" s="37"/>
      <c r="L51" s="3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 t="s">
        <v>16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38" t="s">
        <v>17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5.7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5.7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5.7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5.7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5.7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5.7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5.7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5.7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5.7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5.7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5.7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5.7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5.7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5.7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5.7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5.7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5.7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5.7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5.7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5.7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5.7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5.7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5.7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5.7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5.7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5.7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5.7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5.7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5.7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5.7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5.7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5.7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5.7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5.7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5.7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5.7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5.7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5.7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5.7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5.7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5.7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5.7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5.7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5.7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5.7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5.7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5.7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5.7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5.7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5.7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5.7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5.7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5.7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5.7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5.7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5.7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5.7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5.7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5.7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5.7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5.7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5.7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5.7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5.7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5.7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5.7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5.7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5.7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5.7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5.7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5.7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5.7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5.7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5.7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5.7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5.7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5.7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5.7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5.7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5.7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5.7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5.7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5.7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5.7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5.7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5.7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5.7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5.7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5.7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5.7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5.7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5.7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5.7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5.7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5.7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5.7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5.7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5.7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5.7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5.7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5.7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5.7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5.7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5.7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5.7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5.7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5.7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5.7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5.7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5.7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5.7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5.7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5.7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5.7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5.7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5.7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5.7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5.7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5.7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5.7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5.7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5.7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5.7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5.7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5.7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5.7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5.7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5.7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5.7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5.7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5.7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5.7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5.7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5.7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5.7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5.7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5.7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5.7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5.7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5.7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5.7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5.7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5.7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5.7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5.7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5.7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5.7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5.7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5.7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5.7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5.7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5.7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5.7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5.7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5.7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5.7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5.7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5.7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5.7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5.7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5.7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5.7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5.7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5.7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5.7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5.7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5.7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5.7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5.7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5.7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5.7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5.7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5.7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5.7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5.7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5.7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5.7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5.7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5.7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5.7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5.7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5.7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5.7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5.7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5.7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5.7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5.7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5.7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5.7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5.7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5.7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5.7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5.7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5.7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5.7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5.7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5.7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5.7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5.7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5.7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5.7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5.7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5.7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5.7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5.7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5.7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5.7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5.7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5.7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5.7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5.7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5.7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5.7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5.7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5.7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5.7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5.7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5.7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5.7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5.7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5.7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5.7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5.7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5.7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5.7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5.7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5.7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5.7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5.7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5.7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5.7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5.7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5.7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5.7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5.7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5.7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5.7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5.7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5.7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5.7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5.7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5.7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5.7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5.7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5.7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5.7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5.7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5.7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5.7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5.7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5.7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5.7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5.7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5.7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5.7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5.7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5.7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5.7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5.7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5.7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5.7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5.7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5.7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5.7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5.7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5.7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5.7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5.7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5.7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5.7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5.7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5.7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5.7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5.7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5.7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5.7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5.7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5.7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5.7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5.7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5.7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5.7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5.7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5.7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5.7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5.7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5.7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5.7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5.7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5.7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5.7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5.7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5.7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5.7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5.7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5.7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5.7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5.7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5.7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5.7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5.7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5.7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5.7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5.7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5.7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5.7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5.7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5.7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5.7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5.7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5.7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5.7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5.7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5.7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5.7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5.7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5.7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5.7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5.7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5.7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5.7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5.7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5.7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5.7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5.7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5.7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5.7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5.7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5.7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5.7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5.7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5.7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5.7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5.7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5.7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5.7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5.7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5.7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5.7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5.7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5.7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5.7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5.7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5.7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5.7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5.7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5.7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5.7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5.7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5.7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5.7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5.7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5.7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5.7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5.7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5.7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5.7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5.7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5.7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5.7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5.7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5.7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5.7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5.7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5.7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5.7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5.7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5.7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5.7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5.7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5.7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5.7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5.7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5.7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5.7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5.7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5.7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5.7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5.7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5.7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5.7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5.7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5.7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5.7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5.7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5.7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5.7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5.7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5.7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5.7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5.7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5.7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5.7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5.7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5.7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5.7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5.7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5.7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5.7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5.7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5.7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5.7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5.7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5.7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5.7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5.7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5.7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5.7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5.7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5.7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5.7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5.7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5.7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5.7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5.7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5.7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5.7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5.7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5.7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5.7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5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5.7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5.7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5.7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5.7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5.7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5.7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5.7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5.7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5.7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5.7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5.7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5.7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5.7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5.7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5.7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5.7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5.7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5.7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5.7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5.7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5.7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5.7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5.7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5.7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5.7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5.7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5.7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5.7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5.7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5.7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5.7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5.7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5.7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5.7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5.7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5.7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5.7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5.7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5.7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5.7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5.7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5.7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5.7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5.7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5.7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5.7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5.7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5.7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5.7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5.7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5.7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5.7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5.7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5.7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5.7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5.7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5.7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5.7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5.7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5.7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5.7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5.7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5.7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5.7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5.7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5.7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5.7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5.7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5.7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5.7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5.7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5.7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5.7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5.7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5.7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5.7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5.7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5.7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5.7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5.7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5.7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5.7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5.7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5.7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5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5.7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5.7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5.7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5.7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5.7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5.7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5.7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5.7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5.7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5.7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5.7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5.7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5.7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5.7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5.7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5.7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5.7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5.7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5.7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5.7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5.7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5.7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5.7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5.7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5.7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5.7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5.7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5.7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5.7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5.7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5.7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5.7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5.7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5.7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5.7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5.7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5.7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5.7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5.7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5.7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5.7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5.7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5.7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5.7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5.7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5.7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5.7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5.7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5.7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5.7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5.7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5.7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5.7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5.7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5.7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5.7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5.7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5.7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5.7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5.7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5.7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5.7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5.7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5.7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5.7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5.7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5.7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5.7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5.7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5.7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5.7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5.7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5.7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5.7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5.7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5.7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5.7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5.7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5.7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5.7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5.7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5.7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5.7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5.7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5.7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5.7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5.7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5.7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5.7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5.7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5.7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5.7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5.7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5.7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5.7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5.7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5.7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5.7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5.7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5.7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5.7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5.7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5.7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5.7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5.7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5.7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5.7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5.7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5.7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5.7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5.7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5.7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5.7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5.7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5.7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5.7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5.7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5.7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5.7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5.7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5.7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5.7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5.7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5.7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5.7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5.7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5.7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5.7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5.7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5.7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5.7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5.7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5.7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5.7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5.7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5.7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5.7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5.7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5.7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5.7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5.7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5.7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5.7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5.7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5.7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5.7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5.7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5.7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5.7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5.7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5.7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5.7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5.7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5.7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5.7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5.7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5.7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5.7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5.7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5.7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5.7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5.7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5.7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5.7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5.7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5.7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5.7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5.7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5.7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5.7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5.7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5.7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5.7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5.7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5.7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5.7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5.7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5.7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5.7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5.7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5.7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5.7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5.7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5.7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5.7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5.7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5.7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5.7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5.7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5.7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5.7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5.7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5.7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5.7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5.7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5.7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5.7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5.7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5.7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5.7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5.7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5.7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5.7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5.7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5.7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5.7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5.7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5.7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5.7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5.7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5.7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5.7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5.7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5.7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5.7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5.7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5.7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5.7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5.7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5.7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5.7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5.7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5.7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5.7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5.7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5.7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5.7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5.7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5.7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5.7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5.7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5.7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5.7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5.7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5.7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5.7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5.7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spans="1:26" ht="15.75" customHeight="1" x14ac:dyDescent="0.25">
      <c r="A1001" s="39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  <row r="1002" spans="1:26" ht="15.75" customHeight="1" x14ac:dyDescent="0.25">
      <c r="A1002" s="39"/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</row>
    <row r="1003" spans="1:26" ht="15.75" customHeight="1" x14ac:dyDescent="0.25">
      <c r="A1003" s="39"/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</row>
    <row r="1004" spans="1:26" ht="15.75" customHeight="1" x14ac:dyDescent="0.25">
      <c r="A1004" s="39"/>
      <c r="B1004" s="39"/>
      <c r="C1004" s="39"/>
      <c r="D1004" s="39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</row>
    <row r="1005" spans="1:26" ht="15.75" customHeight="1" x14ac:dyDescent="0.25">
      <c r="A1005" s="39"/>
      <c r="B1005" s="39"/>
      <c r="C1005" s="39"/>
      <c r="D1005" s="39"/>
      <c r="E1005" s="39"/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</row>
    <row r="1006" spans="1:26" ht="15.75" customHeight="1" x14ac:dyDescent="0.25">
      <c r="A1006" s="39"/>
      <c r="B1006" s="39"/>
      <c r="C1006" s="39"/>
      <c r="D1006" s="39"/>
      <c r="E1006" s="39"/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</row>
    <row r="1007" spans="1:26" ht="15.75" customHeight="1" x14ac:dyDescent="0.25">
      <c r="A1007" s="39"/>
      <c r="B1007" s="39"/>
      <c r="C1007" s="39"/>
      <c r="D1007" s="39"/>
      <c r="E1007" s="39"/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</row>
    <row r="1008" spans="1:26" ht="15.75" customHeight="1" x14ac:dyDescent="0.25">
      <c r="A1008" s="39"/>
      <c r="B1008" s="39"/>
      <c r="C1008" s="39"/>
      <c r="D1008" s="39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</row>
    <row r="1009" spans="1:26" ht="15.75" customHeight="1" x14ac:dyDescent="0.25">
      <c r="A1009" s="39"/>
      <c r="B1009" s="39"/>
      <c r="C1009" s="39"/>
      <c r="D1009" s="39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</row>
    <row r="1010" spans="1:26" ht="15.75" customHeight="1" x14ac:dyDescent="0.25">
      <c r="A1010" s="39"/>
      <c r="B1010" s="39"/>
      <c r="C1010" s="39"/>
      <c r="D1010" s="39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</row>
    <row r="1011" spans="1:26" ht="15.75" customHeight="1" x14ac:dyDescent="0.25">
      <c r="A1011" s="39"/>
      <c r="B1011" s="39"/>
      <c r="C1011" s="39"/>
      <c r="D1011" s="39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</row>
    <row r="1012" spans="1:26" ht="15.75" customHeight="1" x14ac:dyDescent="0.25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</row>
    <row r="1013" spans="1:26" ht="15.75" customHeight="1" x14ac:dyDescent="0.25">
      <c r="A1013" s="39"/>
      <c r="B1013" s="39"/>
      <c r="C1013" s="39"/>
      <c r="D1013" s="39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</row>
    <row r="1014" spans="1:26" ht="15.75" customHeight="1" x14ac:dyDescent="0.25">
      <c r="A1014" s="39"/>
      <c r="B1014" s="39"/>
      <c r="C1014" s="39"/>
      <c r="D1014" s="39"/>
      <c r="E1014" s="39"/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</row>
    <row r="1015" spans="1:26" ht="15.75" customHeight="1" x14ac:dyDescent="0.25">
      <c r="A1015" s="39"/>
      <c r="B1015" s="39"/>
      <c r="C1015" s="39"/>
      <c r="D1015" s="39"/>
      <c r="E1015" s="39"/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</row>
  </sheetData>
  <mergeCells count="11">
    <mergeCell ref="K8:L8"/>
    <mergeCell ref="A3:L3"/>
    <mergeCell ref="A4:L4"/>
    <mergeCell ref="A5:L5"/>
    <mergeCell ref="A7:A9"/>
    <mergeCell ref="B7:B9"/>
    <mergeCell ref="C7:C9"/>
    <mergeCell ref="D7:F8"/>
    <mergeCell ref="G7:L7"/>
    <mergeCell ref="G8:H8"/>
    <mergeCell ref="I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2026-08-03T00:21:20Z</dcterms:created>
  <dcterms:modified xsi:type="dcterms:W3CDTF">2026-08-03T00:21:54Z</dcterms:modified>
</cp:coreProperties>
</file>