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0" i="1" l="1"/>
  <c r="AC50" i="1" s="1"/>
  <c r="AA50" i="1"/>
  <c r="Z50" i="1"/>
  <c r="X50" i="1"/>
  <c r="V50" i="1"/>
  <c r="W50" i="1" s="1"/>
  <c r="T50" i="1"/>
  <c r="U50" i="1" s="1"/>
  <c r="S50" i="1"/>
  <c r="R50" i="1"/>
  <c r="P50" i="1"/>
  <c r="N50" i="1"/>
  <c r="Q50" i="1" s="1"/>
  <c r="L50" i="1"/>
  <c r="M50" i="1" s="1"/>
  <c r="K50" i="1"/>
  <c r="J50" i="1"/>
  <c r="I50" i="1"/>
  <c r="G50" i="1"/>
  <c r="H50" i="1" s="1"/>
  <c r="E50" i="1"/>
  <c r="D50" i="1"/>
  <c r="Y50" i="1" s="1"/>
  <c r="AC44" i="1"/>
  <c r="AA44" i="1"/>
  <c r="Y44" i="1"/>
  <c r="W44" i="1"/>
  <c r="U44" i="1"/>
  <c r="S44" i="1"/>
  <c r="Q44" i="1"/>
  <c r="O44" i="1"/>
  <c r="M44" i="1"/>
  <c r="H44" i="1"/>
  <c r="F44" i="1"/>
  <c r="AC43" i="1"/>
  <c r="AA43" i="1"/>
  <c r="Y43" i="1"/>
  <c r="W43" i="1"/>
  <c r="U43" i="1"/>
  <c r="S43" i="1"/>
  <c r="Q43" i="1"/>
  <c r="O43" i="1"/>
  <c r="M43" i="1"/>
  <c r="H43" i="1"/>
  <c r="F43" i="1"/>
  <c r="AC42" i="1"/>
  <c r="AA42" i="1"/>
  <c r="Y42" i="1"/>
  <c r="W42" i="1"/>
  <c r="U42" i="1"/>
  <c r="S42" i="1"/>
  <c r="Q42" i="1"/>
  <c r="O42" i="1"/>
  <c r="M42" i="1"/>
  <c r="H42" i="1"/>
  <c r="F42" i="1"/>
  <c r="AC41" i="1"/>
  <c r="AA41" i="1"/>
  <c r="Y41" i="1"/>
  <c r="W41" i="1"/>
  <c r="U41" i="1"/>
  <c r="S41" i="1"/>
  <c r="Q41" i="1"/>
  <c r="O41" i="1"/>
  <c r="M41" i="1"/>
  <c r="H41" i="1"/>
  <c r="F41" i="1"/>
  <c r="AC40" i="1"/>
  <c r="AA40" i="1"/>
  <c r="Y40" i="1"/>
  <c r="W40" i="1"/>
  <c r="U40" i="1"/>
  <c r="S40" i="1"/>
  <c r="Q40" i="1"/>
  <c r="O40" i="1"/>
  <c r="M40" i="1"/>
  <c r="H40" i="1"/>
  <c r="F40" i="1"/>
  <c r="AC39" i="1"/>
  <c r="AA39" i="1"/>
  <c r="Y39" i="1"/>
  <c r="W39" i="1"/>
  <c r="U39" i="1"/>
  <c r="S39" i="1"/>
  <c r="Q39" i="1"/>
  <c r="O39" i="1"/>
  <c r="M39" i="1"/>
  <c r="H39" i="1"/>
  <c r="F39" i="1"/>
  <c r="AC38" i="1"/>
  <c r="AA38" i="1"/>
  <c r="Y38" i="1"/>
  <c r="W38" i="1"/>
  <c r="U38" i="1"/>
  <c r="S38" i="1"/>
  <c r="Q38" i="1"/>
  <c r="O38" i="1"/>
  <c r="M38" i="1"/>
  <c r="H38" i="1"/>
  <c r="F38" i="1"/>
  <c r="AC37" i="1"/>
  <c r="AA37" i="1"/>
  <c r="Y37" i="1"/>
  <c r="W37" i="1"/>
  <c r="U37" i="1"/>
  <c r="S37" i="1"/>
  <c r="Q37" i="1"/>
  <c r="O37" i="1"/>
  <c r="M37" i="1"/>
  <c r="H37" i="1"/>
  <c r="F37" i="1"/>
  <c r="AC36" i="1"/>
  <c r="AA36" i="1"/>
  <c r="Y36" i="1"/>
  <c r="W36" i="1"/>
  <c r="U36" i="1"/>
  <c r="S36" i="1"/>
  <c r="Q36" i="1"/>
  <c r="O36" i="1"/>
  <c r="M36" i="1"/>
  <c r="H36" i="1"/>
  <c r="F36" i="1"/>
  <c r="AC35" i="1"/>
  <c r="AA35" i="1"/>
  <c r="Y35" i="1"/>
  <c r="W35" i="1"/>
  <c r="U35" i="1"/>
  <c r="S35" i="1"/>
  <c r="Q35" i="1"/>
  <c r="O35" i="1"/>
  <c r="M35" i="1"/>
  <c r="H35" i="1"/>
  <c r="F35" i="1"/>
  <c r="AC34" i="1"/>
  <c r="AA34" i="1"/>
  <c r="Y34" i="1"/>
  <c r="W34" i="1"/>
  <c r="U34" i="1"/>
  <c r="S34" i="1"/>
  <c r="Q34" i="1"/>
  <c r="O34" i="1"/>
  <c r="M34" i="1"/>
  <c r="H34" i="1"/>
  <c r="F34" i="1"/>
  <c r="AC33" i="1"/>
  <c r="AA33" i="1"/>
  <c r="Y33" i="1"/>
  <c r="W33" i="1"/>
  <c r="U33" i="1"/>
  <c r="S33" i="1"/>
  <c r="Q33" i="1"/>
  <c r="O33" i="1"/>
  <c r="M33" i="1"/>
  <c r="H33" i="1"/>
  <c r="F33" i="1"/>
  <c r="AC32" i="1"/>
  <c r="AA32" i="1"/>
  <c r="Y32" i="1"/>
  <c r="W32" i="1"/>
  <c r="U32" i="1"/>
  <c r="S32" i="1"/>
  <c r="Q32" i="1"/>
  <c r="O32" i="1"/>
  <c r="M32" i="1"/>
  <c r="H32" i="1"/>
  <c r="F32" i="1"/>
  <c r="AC31" i="1"/>
  <c r="AA31" i="1"/>
  <c r="Y31" i="1"/>
  <c r="W31" i="1"/>
  <c r="U31" i="1"/>
  <c r="S31" i="1"/>
  <c r="Q31" i="1"/>
  <c r="O31" i="1"/>
  <c r="M31" i="1"/>
  <c r="H31" i="1"/>
  <c r="F31" i="1"/>
  <c r="AC30" i="1"/>
  <c r="AA30" i="1"/>
  <c r="Y30" i="1"/>
  <c r="W30" i="1"/>
  <c r="U30" i="1"/>
  <c r="S30" i="1"/>
  <c r="Q30" i="1"/>
  <c r="O30" i="1"/>
  <c r="M30" i="1"/>
  <c r="H30" i="1"/>
  <c r="F30" i="1"/>
  <c r="AC29" i="1"/>
  <c r="AA29" i="1"/>
  <c r="Y29" i="1"/>
  <c r="W29" i="1"/>
  <c r="U29" i="1"/>
  <c r="S29" i="1"/>
  <c r="Q29" i="1"/>
  <c r="O29" i="1"/>
  <c r="M29" i="1"/>
  <c r="H29" i="1"/>
  <c r="F29" i="1"/>
  <c r="AC28" i="1"/>
  <c r="AA28" i="1"/>
  <c r="Y28" i="1"/>
  <c r="W28" i="1"/>
  <c r="U28" i="1"/>
  <c r="S28" i="1"/>
  <c r="Q28" i="1"/>
  <c r="O28" i="1"/>
  <c r="M28" i="1"/>
  <c r="H28" i="1"/>
  <c r="F28" i="1"/>
  <c r="AC27" i="1"/>
  <c r="AA27" i="1"/>
  <c r="Y27" i="1"/>
  <c r="W27" i="1"/>
  <c r="U27" i="1"/>
  <c r="S27" i="1"/>
  <c r="Q27" i="1"/>
  <c r="O27" i="1"/>
  <c r="M27" i="1"/>
  <c r="H27" i="1"/>
  <c r="F27" i="1"/>
  <c r="AC26" i="1"/>
  <c r="AA26" i="1"/>
  <c r="Y26" i="1"/>
  <c r="W26" i="1"/>
  <c r="U26" i="1"/>
  <c r="S26" i="1"/>
  <c r="Q26" i="1"/>
  <c r="O26" i="1"/>
  <c r="M26" i="1"/>
  <c r="H26" i="1"/>
  <c r="F26" i="1"/>
  <c r="AC25" i="1"/>
  <c r="AA25" i="1"/>
  <c r="Y25" i="1"/>
  <c r="W25" i="1"/>
  <c r="U25" i="1"/>
  <c r="S25" i="1"/>
  <c r="Q25" i="1"/>
  <c r="O25" i="1"/>
  <c r="M25" i="1"/>
  <c r="H25" i="1"/>
  <c r="F25" i="1"/>
  <c r="AC24" i="1"/>
  <c r="AA24" i="1"/>
  <c r="Y24" i="1"/>
  <c r="W24" i="1"/>
  <c r="U24" i="1"/>
  <c r="S24" i="1"/>
  <c r="Q24" i="1"/>
  <c r="O24" i="1"/>
  <c r="M24" i="1"/>
  <c r="H24" i="1"/>
  <c r="F24" i="1"/>
  <c r="AC23" i="1"/>
  <c r="AA23" i="1"/>
  <c r="Y23" i="1"/>
  <c r="W23" i="1"/>
  <c r="U23" i="1"/>
  <c r="S23" i="1"/>
  <c r="Q23" i="1"/>
  <c r="O23" i="1"/>
  <c r="M23" i="1"/>
  <c r="H23" i="1"/>
  <c r="F23" i="1"/>
  <c r="AC22" i="1"/>
  <c r="AA22" i="1"/>
  <c r="Y22" i="1"/>
  <c r="W22" i="1"/>
  <c r="U22" i="1"/>
  <c r="S22" i="1"/>
  <c r="Q22" i="1"/>
  <c r="O22" i="1"/>
  <c r="M22" i="1"/>
  <c r="H22" i="1"/>
  <c r="F22" i="1"/>
  <c r="AC21" i="1"/>
  <c r="AA21" i="1"/>
  <c r="Y21" i="1"/>
  <c r="W21" i="1"/>
  <c r="U21" i="1"/>
  <c r="S21" i="1"/>
  <c r="Q21" i="1"/>
  <c r="O21" i="1"/>
  <c r="M21" i="1"/>
  <c r="H21" i="1"/>
  <c r="F21" i="1"/>
  <c r="AC20" i="1"/>
  <c r="AA20" i="1"/>
  <c r="Y20" i="1"/>
  <c r="W20" i="1"/>
  <c r="U20" i="1"/>
  <c r="S20" i="1"/>
  <c r="Q20" i="1"/>
  <c r="O20" i="1"/>
  <c r="M20" i="1"/>
  <c r="H20" i="1"/>
  <c r="F20" i="1"/>
  <c r="AC19" i="1"/>
  <c r="AA19" i="1"/>
  <c r="Y19" i="1"/>
  <c r="W19" i="1"/>
  <c r="U19" i="1"/>
  <c r="S19" i="1"/>
  <c r="Q19" i="1"/>
  <c r="O19" i="1"/>
  <c r="M19" i="1"/>
  <c r="H19" i="1"/>
  <c r="F19" i="1"/>
  <c r="AC18" i="1"/>
  <c r="AA18" i="1"/>
  <c r="Y18" i="1"/>
  <c r="W18" i="1"/>
  <c r="U18" i="1"/>
  <c r="S18" i="1"/>
  <c r="Q18" i="1"/>
  <c r="O18" i="1"/>
  <c r="M18" i="1"/>
  <c r="H18" i="1"/>
  <c r="F18" i="1"/>
  <c r="AC17" i="1"/>
  <c r="AA17" i="1"/>
  <c r="Y17" i="1"/>
  <c r="W17" i="1"/>
  <c r="U17" i="1"/>
  <c r="S17" i="1"/>
  <c r="Q17" i="1"/>
  <c r="O17" i="1"/>
  <c r="M17" i="1"/>
  <c r="H17" i="1"/>
  <c r="F17" i="1"/>
  <c r="AC16" i="1"/>
  <c r="AA16" i="1"/>
  <c r="Y16" i="1"/>
  <c r="W16" i="1"/>
  <c r="U16" i="1"/>
  <c r="S16" i="1"/>
  <c r="Q16" i="1"/>
  <c r="O16" i="1"/>
  <c r="M16" i="1"/>
  <c r="H16" i="1"/>
  <c r="F16" i="1"/>
  <c r="AC15" i="1"/>
  <c r="AA15" i="1"/>
  <c r="Y15" i="1"/>
  <c r="W15" i="1"/>
  <c r="U15" i="1"/>
  <c r="S15" i="1"/>
  <c r="Q15" i="1"/>
  <c r="O15" i="1"/>
  <c r="M15" i="1"/>
  <c r="H15" i="1"/>
  <c r="F15" i="1"/>
  <c r="AC14" i="1"/>
  <c r="AA14" i="1"/>
  <c r="Y14" i="1"/>
  <c r="W14" i="1"/>
  <c r="U14" i="1"/>
  <c r="S14" i="1"/>
  <c r="Q14" i="1"/>
  <c r="O14" i="1"/>
  <c r="M14" i="1"/>
  <c r="H14" i="1"/>
  <c r="F14" i="1"/>
  <c r="AC13" i="1"/>
  <c r="AA13" i="1"/>
  <c r="Y13" i="1"/>
  <c r="W13" i="1"/>
  <c r="U13" i="1"/>
  <c r="S13" i="1"/>
  <c r="Q13" i="1"/>
  <c r="O13" i="1"/>
  <c r="M13" i="1"/>
  <c r="H13" i="1"/>
  <c r="F13" i="1"/>
  <c r="AC12" i="1"/>
  <c r="AA12" i="1"/>
  <c r="Y12" i="1"/>
  <c r="W12" i="1"/>
  <c r="U12" i="1"/>
  <c r="S12" i="1"/>
  <c r="Q12" i="1"/>
  <c r="O12" i="1"/>
  <c r="M12" i="1"/>
  <c r="H12" i="1"/>
  <c r="F12" i="1"/>
  <c r="AC11" i="1"/>
  <c r="AA11" i="1"/>
  <c r="Y11" i="1"/>
  <c r="W11" i="1"/>
  <c r="U11" i="1"/>
  <c r="S11" i="1"/>
  <c r="Q11" i="1"/>
  <c r="O11" i="1"/>
  <c r="M11" i="1"/>
  <c r="H11" i="1"/>
  <c r="F11" i="1"/>
  <c r="O50" i="1" l="1"/>
  <c r="F50" i="1"/>
</calcChain>
</file>

<file path=xl/sharedStrings.xml><?xml version="1.0" encoding="utf-8"?>
<sst xmlns="http://schemas.openxmlformats.org/spreadsheetml/2006/main" count="117" uniqueCount="88">
  <si>
    <t>TABEL 80</t>
  </si>
  <si>
    <t xml:space="preserve"> </t>
  </si>
  <si>
    <t>CAKUPAN DETEKSI DINI KANKER LEHER RAHIM DENGAN METODE DNA HPV DAN DETEKSI DINI KANKER PAYUDARA</t>
  </si>
  <si>
    <t>MENURUT KECAMATAN DAN PUSKESMAS</t>
  </si>
  <si>
    <t>KABUPATEN KLATEN</t>
  </si>
  <si>
    <t>TAHUN 2025</t>
  </si>
  <si>
    <t>NO</t>
  </si>
  <si>
    <t>KECAMATAN</t>
  </si>
  <si>
    <t>PUSKESMAS</t>
  </si>
  <si>
    <t>PEREMPUAN
USIA 30-69 TAHUN</t>
  </si>
  <si>
    <t>PEMERIKSAAN DNA HPV</t>
  </si>
  <si>
    <t>DNA HPV POSITIF</t>
  </si>
  <si>
    <t>PEMERIKSAAN IVA</t>
  </si>
  <si>
    <t>HPV (+) YANG DILAKUKAN IVA</t>
  </si>
  <si>
    <t>HPV (+) YANG DILAKUKAN IVA DAN HASILNYA IVA (+)</t>
  </si>
  <si>
    <t>DNA HPV (+) DAN IVA (+) DILAKUKAN TATALAKSANA SESUAI PROTOKOL</t>
  </si>
  <si>
    <t xml:space="preserve">PEMERIKSAAN
SKRINING KANKER PAYUDARA DENGAN SADANIS
</t>
  </si>
  <si>
    <t>SADANIS DITEMUKAN BENJOLAN</t>
  </si>
  <si>
    <t>SADANIS  CURIGA KANKER</t>
  </si>
  <si>
    <t>PEMERIKSAAN
SKRINING KANKER PAYUDARA DENGAN USG PAYUDARA</t>
  </si>
  <si>
    <t>USG NON SIMPLE CYST</t>
  </si>
  <si>
    <t>USG SIMPLE CYST</t>
  </si>
  <si>
    <t>JUMLAH</t>
  </si>
  <si>
    <t>%</t>
  </si>
  <si>
    <t>IVA POSITIF</t>
  </si>
  <si>
    <t>CURIGA KANKER</t>
  </si>
  <si>
    <t>Prambanan</t>
  </si>
  <si>
    <t>Puskesmas Prambanan</t>
  </si>
  <si>
    <t>Puskesmas Kebondalem Lor</t>
  </si>
  <si>
    <t>Gantiwarno</t>
  </si>
  <si>
    <t>Puskesmas Gantiwarno</t>
  </si>
  <si>
    <t>Wedi</t>
  </si>
  <si>
    <t>Puskesmas Wedi</t>
  </si>
  <si>
    <t>Bayat</t>
  </si>
  <si>
    <t>Puskesmas Bayat</t>
  </si>
  <si>
    <t>Cawas</t>
  </si>
  <si>
    <t>Puskesmas Cawas I</t>
  </si>
  <si>
    <t>Puskesmas Cawas II</t>
  </si>
  <si>
    <t>Trucuk</t>
  </si>
  <si>
    <t>Puskesmas Trucuk I</t>
  </si>
  <si>
    <t>Puskesmas Trucuk II</t>
  </si>
  <si>
    <t>Kalikotes</t>
  </si>
  <si>
    <t>Puskesmas Kalikotes</t>
  </si>
  <si>
    <t>Kebonarum</t>
  </si>
  <si>
    <t>Puskesmas Kebonarum</t>
  </si>
  <si>
    <t>Jogonalan</t>
  </si>
  <si>
    <t>Puskesmas Jogonalan I</t>
  </si>
  <si>
    <t>Puskesmas Jogonalan II</t>
  </si>
  <si>
    <t>Manisrenggo</t>
  </si>
  <si>
    <t>Puskesmas Manisrenggo</t>
  </si>
  <si>
    <t>Karangnongko</t>
  </si>
  <si>
    <t>Puskesmas Karangnongko</t>
  </si>
  <si>
    <t>Ngawen</t>
  </si>
  <si>
    <t>Puskesmas Ngawen</t>
  </si>
  <si>
    <t>Ceper</t>
  </si>
  <si>
    <t>Puskesmas Ceper</t>
  </si>
  <si>
    <t>Puskesmas Jambukulon</t>
  </si>
  <si>
    <t>Pedan</t>
  </si>
  <si>
    <t>Puskesmas Pedan</t>
  </si>
  <si>
    <t>Karangdowo</t>
  </si>
  <si>
    <t>Puskesmas Karangdowo</t>
  </si>
  <si>
    <t>Juwiring</t>
  </si>
  <si>
    <t>Puskesmas Juwiring</t>
  </si>
  <si>
    <t>Wonosari</t>
  </si>
  <si>
    <t>Puskesmas Wonosari I</t>
  </si>
  <si>
    <t>Puskesmas Wonosari II</t>
  </si>
  <si>
    <t>Delanggu</t>
  </si>
  <si>
    <t>Puskesmas Delanggu</t>
  </si>
  <si>
    <t>Polanharjo</t>
  </si>
  <si>
    <t>Puskesmas Polanharjo</t>
  </si>
  <si>
    <t>Karanganom</t>
  </si>
  <si>
    <t>Puskesmas Karanganom</t>
  </si>
  <si>
    <t>Tulung</t>
  </si>
  <si>
    <t>Puskesmas Majegan</t>
  </si>
  <si>
    <t>Puskesmas Tulung</t>
  </si>
  <si>
    <t>Jatinom</t>
  </si>
  <si>
    <t>Puskesmas Jatinom</t>
  </si>
  <si>
    <t>Puskesmas Kayumas</t>
  </si>
  <si>
    <t>Kemalang</t>
  </si>
  <si>
    <t>Puskesmas Kemalang</t>
  </si>
  <si>
    <t xml:space="preserve">Klaten Selatan </t>
  </si>
  <si>
    <t>Puskesmas Klaten Selatan</t>
  </si>
  <si>
    <t>Klaten Tengah</t>
  </si>
  <si>
    <t>Puskesmas Klaten Tengah</t>
  </si>
  <si>
    <t>Klaten Utara</t>
  </si>
  <si>
    <t>Puskesmas Klaten Utara</t>
  </si>
  <si>
    <t>TOTAL</t>
  </si>
  <si>
    <t>Sumber: Pokja Penyakit Tidak Menular dan Kesehatan Jiwa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</si>
</sst>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2" fillId="0" borderId="4" xfId="0" applyFont="1" applyBorder="1" applyAlignment="1">
      <alignment horizontal="center" vertical="center"/>
    </xf>
    <xf numFmtId="0" fontId="5" fillId="0" borderId="6" xfId="0" applyFont="1" applyBorder="1"/>
    <xf numFmtId="0" fontId="5" fillId="0" borderId="5" xfId="0" applyFont="1" applyBorder="1" applyAlignment="1">
      <alignment wrapText="1"/>
    </xf>
    <xf numFmtId="0" fontId="5" fillId="0" borderId="2" xfId="0" applyFont="1" applyBorder="1"/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1" fontId="3" fillId="0" borderId="8" xfId="1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" fontId="3" fillId="0" borderId="2" xfId="1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vertical="center"/>
    </xf>
    <xf numFmtId="2" fontId="2" fillId="0" borderId="12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165" fontId="2" fillId="0" borderId="11" xfId="0" applyNumberFormat="1" applyFont="1" applyBorder="1" applyAlignment="1">
      <alignment vertical="center"/>
    </xf>
    <xf numFmtId="166" fontId="2" fillId="0" borderId="11" xfId="0" applyNumberFormat="1" applyFont="1" applyBorder="1" applyAlignment="1">
      <alignment vertical="center"/>
    </xf>
    <xf numFmtId="37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4"/>
  <sheetViews>
    <sheetView tabSelected="1" zoomScale="71" zoomScaleNormal="71" workbookViewId="0">
      <selection activeCell="A3" sqref="A3:AC3"/>
    </sheetView>
  </sheetViews>
  <sheetFormatPr defaultColWidth="14.42578125" defaultRowHeight="15" x14ac:dyDescent="0.25"/>
  <cols>
    <col min="1" max="1" width="5.7109375" customWidth="1"/>
    <col min="2" max="2" width="29" customWidth="1"/>
    <col min="3" max="3" width="30.28515625" customWidth="1"/>
    <col min="4" max="4" width="16.7109375" customWidth="1"/>
    <col min="5" max="18" width="15.7109375" customWidth="1"/>
    <col min="19" max="19" width="20.28515625" customWidth="1"/>
    <col min="20" max="20" width="15.7109375" customWidth="1"/>
    <col min="21" max="21" width="17.7109375" customWidth="1"/>
    <col min="22" max="29" width="15.7109375" customWidth="1"/>
    <col min="30" max="33" width="9.140625" customWidth="1"/>
  </cols>
  <sheetData>
    <row r="1" spans="1:33" ht="15.75" x14ac:dyDescent="0.25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5.7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4"/>
      <c r="AE3" s="4"/>
      <c r="AF3" s="4"/>
      <c r="AG3" s="4"/>
    </row>
    <row r="4" spans="1:33" ht="15.75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4"/>
      <c r="AE4" s="4"/>
      <c r="AF4" s="4"/>
      <c r="AG4" s="4"/>
    </row>
    <row r="5" spans="1:33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4"/>
      <c r="AE5" s="4"/>
      <c r="AF5" s="4"/>
      <c r="AG5" s="4"/>
    </row>
    <row r="6" spans="1:33" ht="15.75" x14ac:dyDescent="0.25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4"/>
      <c r="AE6" s="4"/>
      <c r="AF6" s="4"/>
      <c r="AG6" s="4"/>
    </row>
    <row r="7" spans="1:33" ht="15.75" thickBo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4"/>
      <c r="AE7" s="4"/>
      <c r="AF7" s="4"/>
      <c r="AG7" s="4"/>
    </row>
    <row r="8" spans="1:33" ht="87.6" customHeight="1" x14ac:dyDescent="0.25">
      <c r="A8" s="9" t="s">
        <v>6</v>
      </c>
      <c r="B8" s="9" t="s">
        <v>7</v>
      </c>
      <c r="C8" s="9" t="s">
        <v>8</v>
      </c>
      <c r="D8" s="10" t="s">
        <v>9</v>
      </c>
      <c r="E8" s="11" t="s">
        <v>10</v>
      </c>
      <c r="F8" s="12"/>
      <c r="G8" s="11" t="s">
        <v>11</v>
      </c>
      <c r="H8" s="12"/>
      <c r="I8" s="13" t="s">
        <v>12</v>
      </c>
      <c r="J8" s="14"/>
      <c r="K8" s="12"/>
      <c r="L8" s="11" t="s">
        <v>13</v>
      </c>
      <c r="M8" s="12"/>
      <c r="N8" s="11" t="s">
        <v>14</v>
      </c>
      <c r="O8" s="12"/>
      <c r="P8" s="11" t="s">
        <v>15</v>
      </c>
      <c r="Q8" s="12"/>
      <c r="R8" s="11" t="s">
        <v>16</v>
      </c>
      <c r="S8" s="12"/>
      <c r="T8" s="11" t="s">
        <v>17</v>
      </c>
      <c r="U8" s="15"/>
      <c r="V8" s="11" t="s">
        <v>18</v>
      </c>
      <c r="W8" s="12"/>
      <c r="X8" s="11" t="s">
        <v>19</v>
      </c>
      <c r="Y8" s="12"/>
      <c r="Z8" s="11" t="s">
        <v>20</v>
      </c>
      <c r="AA8" s="12"/>
      <c r="AB8" s="11" t="s">
        <v>21</v>
      </c>
      <c r="AC8" s="12"/>
      <c r="AD8" s="4"/>
      <c r="AE8" s="4"/>
      <c r="AF8" s="4"/>
      <c r="AG8" s="4"/>
    </row>
    <row r="9" spans="1:33" ht="31.5" x14ac:dyDescent="0.25">
      <c r="A9" s="16"/>
      <c r="B9" s="16"/>
      <c r="C9" s="16"/>
      <c r="D9" s="16"/>
      <c r="E9" s="17" t="s">
        <v>22</v>
      </c>
      <c r="F9" s="17" t="s">
        <v>23</v>
      </c>
      <c r="G9" s="17" t="s">
        <v>22</v>
      </c>
      <c r="H9" s="17" t="s">
        <v>23</v>
      </c>
      <c r="I9" s="17" t="s">
        <v>22</v>
      </c>
      <c r="J9" s="17" t="s">
        <v>24</v>
      </c>
      <c r="K9" s="17" t="s">
        <v>25</v>
      </c>
      <c r="L9" s="17" t="s">
        <v>22</v>
      </c>
      <c r="M9" s="17" t="s">
        <v>23</v>
      </c>
      <c r="N9" s="17" t="s">
        <v>22</v>
      </c>
      <c r="O9" s="17" t="s">
        <v>23</v>
      </c>
      <c r="P9" s="17" t="s">
        <v>22</v>
      </c>
      <c r="Q9" s="17" t="s">
        <v>23</v>
      </c>
      <c r="R9" s="17" t="s">
        <v>22</v>
      </c>
      <c r="S9" s="17" t="s">
        <v>23</v>
      </c>
      <c r="T9" s="17" t="s">
        <v>22</v>
      </c>
      <c r="U9" s="17" t="s">
        <v>23</v>
      </c>
      <c r="V9" s="17" t="s">
        <v>22</v>
      </c>
      <c r="W9" s="17" t="s">
        <v>23</v>
      </c>
      <c r="X9" s="17" t="s">
        <v>22</v>
      </c>
      <c r="Y9" s="17" t="s">
        <v>23</v>
      </c>
      <c r="Z9" s="17" t="s">
        <v>22</v>
      </c>
      <c r="AA9" s="17" t="s">
        <v>23</v>
      </c>
      <c r="AB9" s="17" t="s">
        <v>22</v>
      </c>
      <c r="AC9" s="17" t="s">
        <v>23</v>
      </c>
      <c r="AD9" s="4"/>
      <c r="AE9" s="4"/>
      <c r="AF9" s="4"/>
      <c r="AG9" s="4"/>
    </row>
    <row r="10" spans="1:33" x14ac:dyDescent="0.25">
      <c r="A10" s="18">
        <v>1</v>
      </c>
      <c r="B10" s="18">
        <v>2</v>
      </c>
      <c r="C10" s="18">
        <v>3</v>
      </c>
      <c r="D10" s="18">
        <v>5</v>
      </c>
      <c r="E10" s="18">
        <v>6</v>
      </c>
      <c r="F10" s="18">
        <v>7</v>
      </c>
      <c r="G10" s="18">
        <v>8</v>
      </c>
      <c r="H10" s="18">
        <v>9</v>
      </c>
      <c r="I10" s="18">
        <v>10</v>
      </c>
      <c r="J10" s="18">
        <v>11</v>
      </c>
      <c r="K10" s="18">
        <v>12</v>
      </c>
      <c r="L10" s="18">
        <v>13</v>
      </c>
      <c r="M10" s="18">
        <v>14</v>
      </c>
      <c r="N10" s="18">
        <v>15</v>
      </c>
      <c r="O10" s="18">
        <v>16</v>
      </c>
      <c r="P10" s="18">
        <v>17</v>
      </c>
      <c r="Q10" s="18">
        <v>18</v>
      </c>
      <c r="R10" s="18">
        <v>19</v>
      </c>
      <c r="S10" s="18">
        <v>20</v>
      </c>
      <c r="T10" s="18">
        <v>21</v>
      </c>
      <c r="U10" s="18">
        <v>22</v>
      </c>
      <c r="V10" s="18">
        <v>23</v>
      </c>
      <c r="W10" s="18">
        <v>24</v>
      </c>
      <c r="X10" s="18">
        <v>25</v>
      </c>
      <c r="Y10" s="18">
        <v>26</v>
      </c>
      <c r="Z10" s="18">
        <v>27</v>
      </c>
      <c r="AA10" s="18">
        <v>28</v>
      </c>
      <c r="AB10" s="18">
        <v>29</v>
      </c>
      <c r="AC10" s="18">
        <v>30</v>
      </c>
      <c r="AD10" s="19"/>
      <c r="AE10" s="19"/>
      <c r="AF10" s="19"/>
      <c r="AG10" s="19"/>
    </row>
    <row r="11" spans="1:33" x14ac:dyDescent="0.25">
      <c r="A11" s="20">
        <v>1</v>
      </c>
      <c r="B11" s="21" t="s">
        <v>26</v>
      </c>
      <c r="C11" s="21" t="s">
        <v>27</v>
      </c>
      <c r="D11" s="22">
        <v>6991</v>
      </c>
      <c r="E11" s="23">
        <v>51</v>
      </c>
      <c r="F11" s="24">
        <f t="shared" ref="F11:F44" si="0">E11/D11*100</f>
        <v>0.72950936918895726</v>
      </c>
      <c r="G11" s="25">
        <v>2</v>
      </c>
      <c r="H11" s="26">
        <f t="shared" ref="H11:H44" si="1">G11/E11*100</f>
        <v>3.9215686274509802</v>
      </c>
      <c r="I11" s="27">
        <v>75</v>
      </c>
      <c r="J11" s="27">
        <v>0</v>
      </c>
      <c r="K11" s="28">
        <v>0</v>
      </c>
      <c r="L11" s="23">
        <v>2</v>
      </c>
      <c r="M11" s="23">
        <f>L11/G11*100%</f>
        <v>1</v>
      </c>
      <c r="N11" s="23">
        <v>0</v>
      </c>
      <c r="O11" s="23">
        <f t="shared" ref="O11" si="2">N11/L11*100%</f>
        <v>0</v>
      </c>
      <c r="P11" s="23">
        <v>0</v>
      </c>
      <c r="Q11" s="23">
        <f>IFERROR(P11/N11*100%,)</f>
        <v>0</v>
      </c>
      <c r="R11" s="29">
        <v>122</v>
      </c>
      <c r="S11" s="24">
        <f t="shared" ref="S11:S44" si="3">R11/D11*100</f>
        <v>1.7451008439422113</v>
      </c>
      <c r="T11" s="27">
        <v>0</v>
      </c>
      <c r="U11" s="26">
        <f>T11/R11*100%</f>
        <v>0</v>
      </c>
      <c r="V11" s="28">
        <v>0</v>
      </c>
      <c r="W11" s="26">
        <f t="shared" ref="W11:W44" si="4">V11/R11*100%</f>
        <v>0</v>
      </c>
      <c r="X11" s="22">
        <v>0</v>
      </c>
      <c r="Y11" s="30">
        <f t="shared" ref="Y11:Y44" si="5">X11/D11*100%</f>
        <v>0</v>
      </c>
      <c r="Z11" s="23">
        <v>0</v>
      </c>
      <c r="AA11" s="26">
        <f>IFERROR(Z11/X11*100%,0)</f>
        <v>0</v>
      </c>
      <c r="AB11" s="23">
        <v>0</v>
      </c>
      <c r="AC11" s="26">
        <f>IFERROR(AB11/X11*100%,0)</f>
        <v>0</v>
      </c>
      <c r="AD11" s="4"/>
      <c r="AE11" s="4"/>
      <c r="AF11" s="4"/>
      <c r="AG11" s="4"/>
    </row>
    <row r="12" spans="1:33" x14ac:dyDescent="0.25">
      <c r="A12" s="31">
        <v>2</v>
      </c>
      <c r="B12" s="21" t="s">
        <v>26</v>
      </c>
      <c r="C12" s="21" t="s">
        <v>28</v>
      </c>
      <c r="D12" s="22">
        <v>6991</v>
      </c>
      <c r="E12" s="22">
        <v>61</v>
      </c>
      <c r="F12" s="26">
        <f t="shared" si="0"/>
        <v>0.87255042197110566</v>
      </c>
      <c r="G12" s="32">
        <v>0</v>
      </c>
      <c r="H12" s="26">
        <f t="shared" si="1"/>
        <v>0</v>
      </c>
      <c r="I12" s="33">
        <v>99</v>
      </c>
      <c r="J12" s="33">
        <v>0</v>
      </c>
      <c r="K12" s="34">
        <v>0</v>
      </c>
      <c r="L12" s="22">
        <v>0</v>
      </c>
      <c r="M12" s="22">
        <f>IFERROR(L12/G12*100%,0)</f>
        <v>0</v>
      </c>
      <c r="N12" s="22">
        <v>0</v>
      </c>
      <c r="O12" s="22">
        <f>IFERROR(N12/L12*100%,0)</f>
        <v>0</v>
      </c>
      <c r="P12" s="22">
        <v>0</v>
      </c>
      <c r="Q12" s="22">
        <f>IFERROR(P12/N12*100%,0)</f>
        <v>0</v>
      </c>
      <c r="R12" s="35">
        <v>115</v>
      </c>
      <c r="S12" s="26">
        <f t="shared" si="3"/>
        <v>1.6449721069947076</v>
      </c>
      <c r="T12" s="33">
        <v>2</v>
      </c>
      <c r="U12" s="26">
        <f t="shared" ref="U12:U44" si="6">T12/R12*100%</f>
        <v>1.7391304347826087E-2</v>
      </c>
      <c r="V12" s="34">
        <v>0</v>
      </c>
      <c r="W12" s="26">
        <f t="shared" si="4"/>
        <v>0</v>
      </c>
      <c r="X12" s="22">
        <v>0</v>
      </c>
      <c r="Y12" s="30">
        <f t="shared" si="5"/>
        <v>0</v>
      </c>
      <c r="Z12" s="22">
        <v>0</v>
      </c>
      <c r="AA12" s="26">
        <f>IFERROR(Z12/X12*100%,0)</f>
        <v>0</v>
      </c>
      <c r="AB12" s="22">
        <v>0</v>
      </c>
      <c r="AC12" s="26">
        <f>IFERROR(AB12/X12*100%,0)</f>
        <v>0</v>
      </c>
      <c r="AD12" s="4"/>
      <c r="AE12" s="4"/>
      <c r="AF12" s="4"/>
      <c r="AG12" s="4"/>
    </row>
    <row r="13" spans="1:33" x14ac:dyDescent="0.25">
      <c r="A13" s="31">
        <v>3</v>
      </c>
      <c r="B13" s="21" t="s">
        <v>29</v>
      </c>
      <c r="C13" s="21" t="s">
        <v>30</v>
      </c>
      <c r="D13" s="22">
        <v>10286</v>
      </c>
      <c r="E13" s="22">
        <v>114</v>
      </c>
      <c r="F13" s="26">
        <f t="shared" si="0"/>
        <v>1.108302547151468</v>
      </c>
      <c r="G13" s="32">
        <v>1</v>
      </c>
      <c r="H13" s="26">
        <f t="shared" si="1"/>
        <v>0.8771929824561403</v>
      </c>
      <c r="I13" s="33">
        <v>114</v>
      </c>
      <c r="J13" s="33">
        <v>3</v>
      </c>
      <c r="K13" s="34">
        <v>0</v>
      </c>
      <c r="L13" s="22">
        <v>1</v>
      </c>
      <c r="M13" s="22">
        <f t="shared" ref="M13:M44" si="7">IFERROR(L13/G13*100%,0)</f>
        <v>1</v>
      </c>
      <c r="N13" s="22">
        <v>0</v>
      </c>
      <c r="O13" s="22">
        <f t="shared" ref="O13:O44" si="8">IFERROR(N13/L13*100%,0)</f>
        <v>0</v>
      </c>
      <c r="P13" s="22">
        <v>4</v>
      </c>
      <c r="Q13" s="22">
        <f>IFERROR(P13/N13*100%,0)</f>
        <v>0</v>
      </c>
      <c r="R13" s="35">
        <v>114</v>
      </c>
      <c r="S13" s="26">
        <f t="shared" si="3"/>
        <v>1.108302547151468</v>
      </c>
      <c r="T13" s="33">
        <v>0</v>
      </c>
      <c r="U13" s="26">
        <f t="shared" si="6"/>
        <v>0</v>
      </c>
      <c r="V13" s="34">
        <v>0</v>
      </c>
      <c r="W13" s="26">
        <f t="shared" si="4"/>
        <v>0</v>
      </c>
      <c r="X13" s="22">
        <v>0</v>
      </c>
      <c r="Y13" s="30">
        <f t="shared" si="5"/>
        <v>0</v>
      </c>
      <c r="Z13" s="22">
        <v>0</v>
      </c>
      <c r="AA13" s="26">
        <f t="shared" ref="AA13:AA44" si="9">IFERROR(Z13/X13*100%,0)</f>
        <v>0</v>
      </c>
      <c r="AB13" s="22">
        <v>0</v>
      </c>
      <c r="AC13" s="26">
        <f t="shared" ref="AC13:AC44" si="10">IFERROR(AB13/X13*100%,0)</f>
        <v>0</v>
      </c>
      <c r="AD13" s="4"/>
      <c r="AE13" s="4"/>
      <c r="AF13" s="4"/>
      <c r="AG13" s="4"/>
    </row>
    <row r="14" spans="1:33" x14ac:dyDescent="0.25">
      <c r="A14" s="31">
        <v>4</v>
      </c>
      <c r="B14" s="21" t="s">
        <v>31</v>
      </c>
      <c r="C14" s="21" t="s">
        <v>32</v>
      </c>
      <c r="D14" s="22">
        <v>13730</v>
      </c>
      <c r="E14" s="22">
        <v>70</v>
      </c>
      <c r="F14" s="26">
        <f t="shared" si="0"/>
        <v>0.50983248361252731</v>
      </c>
      <c r="G14" s="32">
        <v>2</v>
      </c>
      <c r="H14" s="26">
        <f t="shared" si="1"/>
        <v>2.8571428571428572</v>
      </c>
      <c r="I14" s="33">
        <v>913</v>
      </c>
      <c r="J14" s="33">
        <v>3</v>
      </c>
      <c r="K14" s="34">
        <v>0</v>
      </c>
      <c r="L14" s="22">
        <v>70</v>
      </c>
      <c r="M14" s="22">
        <f t="shared" si="7"/>
        <v>35</v>
      </c>
      <c r="N14" s="22">
        <v>2</v>
      </c>
      <c r="O14" s="22">
        <f t="shared" si="8"/>
        <v>2.8571428571428571E-2</v>
      </c>
      <c r="P14" s="22">
        <v>2</v>
      </c>
      <c r="Q14" s="22">
        <f t="shared" ref="Q14:Q44" si="11">IFERROR(P14/N14*100%,0)</f>
        <v>1</v>
      </c>
      <c r="R14" s="35">
        <v>913</v>
      </c>
      <c r="S14" s="26">
        <f t="shared" si="3"/>
        <v>6.6496722505462484</v>
      </c>
      <c r="T14" s="33">
        <v>4</v>
      </c>
      <c r="U14" s="26">
        <f t="shared" si="6"/>
        <v>4.3811610076670317E-3</v>
      </c>
      <c r="V14" s="34">
        <v>0</v>
      </c>
      <c r="W14" s="26">
        <f t="shared" si="4"/>
        <v>0</v>
      </c>
      <c r="X14" s="22">
        <v>0</v>
      </c>
      <c r="Y14" s="30">
        <f t="shared" si="5"/>
        <v>0</v>
      </c>
      <c r="Z14" s="22">
        <v>0</v>
      </c>
      <c r="AA14" s="26">
        <f t="shared" si="9"/>
        <v>0</v>
      </c>
      <c r="AB14" s="22">
        <v>0</v>
      </c>
      <c r="AC14" s="26">
        <f t="shared" si="10"/>
        <v>0</v>
      </c>
      <c r="AD14" s="4"/>
      <c r="AE14" s="4"/>
      <c r="AF14" s="4"/>
      <c r="AG14" s="4"/>
    </row>
    <row r="15" spans="1:33" x14ac:dyDescent="0.25">
      <c r="A15" s="31">
        <v>5</v>
      </c>
      <c r="B15" s="21" t="s">
        <v>33</v>
      </c>
      <c r="C15" s="21" t="s">
        <v>34</v>
      </c>
      <c r="D15" s="22">
        <v>16148</v>
      </c>
      <c r="E15" s="22">
        <v>121</v>
      </c>
      <c r="F15" s="26">
        <f t="shared" si="0"/>
        <v>0.74931880108991822</v>
      </c>
      <c r="G15" s="32">
        <v>3</v>
      </c>
      <c r="H15" s="26">
        <f t="shared" si="1"/>
        <v>2.4793388429752068</v>
      </c>
      <c r="I15" s="33">
        <v>149</v>
      </c>
      <c r="J15" s="33">
        <v>1</v>
      </c>
      <c r="K15" s="33">
        <v>0</v>
      </c>
      <c r="L15" s="22">
        <v>3</v>
      </c>
      <c r="M15" s="22">
        <f t="shared" si="7"/>
        <v>1</v>
      </c>
      <c r="N15" s="22">
        <v>0</v>
      </c>
      <c r="O15" s="22">
        <f t="shared" si="8"/>
        <v>0</v>
      </c>
      <c r="P15" s="22">
        <v>0</v>
      </c>
      <c r="Q15" s="22">
        <f t="shared" si="11"/>
        <v>0</v>
      </c>
      <c r="R15" s="35">
        <v>149</v>
      </c>
      <c r="S15" s="26">
        <f t="shared" si="3"/>
        <v>0.92271488729254392</v>
      </c>
      <c r="T15" s="33">
        <v>6</v>
      </c>
      <c r="U15" s="26">
        <f t="shared" si="6"/>
        <v>4.0268456375838924E-2</v>
      </c>
      <c r="V15" s="34">
        <v>0</v>
      </c>
      <c r="W15" s="26">
        <f t="shared" si="4"/>
        <v>0</v>
      </c>
      <c r="X15" s="22">
        <v>0</v>
      </c>
      <c r="Y15" s="30">
        <f t="shared" si="5"/>
        <v>0</v>
      </c>
      <c r="Z15" s="22">
        <v>0</v>
      </c>
      <c r="AA15" s="26">
        <f t="shared" si="9"/>
        <v>0</v>
      </c>
      <c r="AB15" s="22">
        <v>0</v>
      </c>
      <c r="AC15" s="26">
        <f t="shared" si="10"/>
        <v>0</v>
      </c>
      <c r="AD15" s="4"/>
      <c r="AE15" s="4"/>
      <c r="AF15" s="4"/>
      <c r="AG15" s="4"/>
    </row>
    <row r="16" spans="1:33" x14ac:dyDescent="0.25">
      <c r="A16" s="31">
        <v>6</v>
      </c>
      <c r="B16" s="21" t="s">
        <v>35</v>
      </c>
      <c r="C16" s="21" t="s">
        <v>36</v>
      </c>
      <c r="D16" s="22">
        <v>7589</v>
      </c>
      <c r="E16" s="22">
        <v>152</v>
      </c>
      <c r="F16" s="26">
        <f t="shared" si="0"/>
        <v>2.0028989326657003</v>
      </c>
      <c r="G16" s="32">
        <v>7</v>
      </c>
      <c r="H16" s="26">
        <f t="shared" si="1"/>
        <v>4.6052631578947363</v>
      </c>
      <c r="I16" s="33">
        <v>168</v>
      </c>
      <c r="J16" s="33">
        <v>5</v>
      </c>
      <c r="K16" s="33">
        <v>2</v>
      </c>
      <c r="L16" s="22">
        <v>7</v>
      </c>
      <c r="M16" s="22">
        <f t="shared" si="7"/>
        <v>1</v>
      </c>
      <c r="N16" s="22">
        <v>0</v>
      </c>
      <c r="O16" s="22">
        <f t="shared" si="8"/>
        <v>0</v>
      </c>
      <c r="P16" s="22">
        <v>0</v>
      </c>
      <c r="Q16" s="22">
        <f t="shared" si="11"/>
        <v>0</v>
      </c>
      <c r="R16" s="35">
        <v>168</v>
      </c>
      <c r="S16" s="26">
        <f t="shared" si="3"/>
        <v>2.21373039926209</v>
      </c>
      <c r="T16" s="33">
        <v>2</v>
      </c>
      <c r="U16" s="26">
        <f t="shared" si="6"/>
        <v>1.1904761904761904E-2</v>
      </c>
      <c r="V16" s="34">
        <v>0</v>
      </c>
      <c r="W16" s="26">
        <f t="shared" si="4"/>
        <v>0</v>
      </c>
      <c r="X16" s="22">
        <v>0</v>
      </c>
      <c r="Y16" s="30">
        <f t="shared" si="5"/>
        <v>0</v>
      </c>
      <c r="Z16" s="22">
        <v>0</v>
      </c>
      <c r="AA16" s="26">
        <f t="shared" si="9"/>
        <v>0</v>
      </c>
      <c r="AB16" s="22">
        <v>0</v>
      </c>
      <c r="AC16" s="26">
        <f t="shared" si="10"/>
        <v>0</v>
      </c>
      <c r="AD16" s="4"/>
      <c r="AE16" s="4"/>
      <c r="AF16" s="4"/>
      <c r="AG16" s="4"/>
    </row>
    <row r="17" spans="1:33" x14ac:dyDescent="0.25">
      <c r="A17" s="31">
        <v>7</v>
      </c>
      <c r="B17" s="21" t="s">
        <v>35</v>
      </c>
      <c r="C17" s="21" t="s">
        <v>37</v>
      </c>
      <c r="D17" s="22">
        <v>7589</v>
      </c>
      <c r="E17" s="22">
        <v>109</v>
      </c>
      <c r="F17" s="26">
        <f t="shared" si="0"/>
        <v>1.4362893661879035</v>
      </c>
      <c r="G17" s="32">
        <v>0</v>
      </c>
      <c r="H17" s="26">
        <f t="shared" si="1"/>
        <v>0</v>
      </c>
      <c r="I17" s="33">
        <v>98</v>
      </c>
      <c r="J17" s="33">
        <v>0</v>
      </c>
      <c r="K17" s="33">
        <v>0</v>
      </c>
      <c r="L17" s="22">
        <v>0</v>
      </c>
      <c r="M17" s="22">
        <f t="shared" si="7"/>
        <v>0</v>
      </c>
      <c r="N17" s="22">
        <v>0</v>
      </c>
      <c r="O17" s="22">
        <f t="shared" si="8"/>
        <v>0</v>
      </c>
      <c r="P17" s="22">
        <v>0</v>
      </c>
      <c r="Q17" s="22">
        <f t="shared" si="11"/>
        <v>0</v>
      </c>
      <c r="R17" s="35">
        <v>128</v>
      </c>
      <c r="S17" s="26">
        <f t="shared" si="3"/>
        <v>1.6866517327711161</v>
      </c>
      <c r="T17" s="33">
        <v>0</v>
      </c>
      <c r="U17" s="26">
        <f t="shared" si="6"/>
        <v>0</v>
      </c>
      <c r="V17" s="34">
        <v>0</v>
      </c>
      <c r="W17" s="26">
        <f t="shared" si="4"/>
        <v>0</v>
      </c>
      <c r="X17" s="22">
        <v>0</v>
      </c>
      <c r="Y17" s="30">
        <f t="shared" si="5"/>
        <v>0</v>
      </c>
      <c r="Z17" s="22">
        <v>0</v>
      </c>
      <c r="AA17" s="26">
        <f t="shared" si="9"/>
        <v>0</v>
      </c>
      <c r="AB17" s="22">
        <v>0</v>
      </c>
      <c r="AC17" s="26">
        <f t="shared" si="10"/>
        <v>0</v>
      </c>
      <c r="AD17" s="4"/>
      <c r="AE17" s="4"/>
      <c r="AF17" s="4"/>
      <c r="AG17" s="4"/>
    </row>
    <row r="18" spans="1:33" x14ac:dyDescent="0.25">
      <c r="A18" s="31">
        <v>8</v>
      </c>
      <c r="B18" s="21" t="s">
        <v>38</v>
      </c>
      <c r="C18" s="21" t="s">
        <v>39</v>
      </c>
      <c r="D18" s="22">
        <v>10253</v>
      </c>
      <c r="E18" s="22">
        <v>69</v>
      </c>
      <c r="F18" s="26">
        <f t="shared" si="0"/>
        <v>0.67297376377645568</v>
      </c>
      <c r="G18" s="32">
        <v>2</v>
      </c>
      <c r="H18" s="26">
        <f t="shared" si="1"/>
        <v>2.8985507246376812</v>
      </c>
      <c r="I18" s="33">
        <v>99</v>
      </c>
      <c r="J18" s="33">
        <v>5</v>
      </c>
      <c r="K18" s="33">
        <v>0</v>
      </c>
      <c r="L18" s="22">
        <v>1</v>
      </c>
      <c r="M18" s="22">
        <f t="shared" si="7"/>
        <v>0.5</v>
      </c>
      <c r="N18" s="22">
        <v>0</v>
      </c>
      <c r="O18" s="22">
        <f t="shared" si="8"/>
        <v>0</v>
      </c>
      <c r="P18" s="22">
        <v>4</v>
      </c>
      <c r="Q18" s="22">
        <f t="shared" si="11"/>
        <v>0</v>
      </c>
      <c r="R18" s="35">
        <v>99</v>
      </c>
      <c r="S18" s="26">
        <f t="shared" si="3"/>
        <v>0.96557105237491458</v>
      </c>
      <c r="T18" s="33">
        <v>0</v>
      </c>
      <c r="U18" s="26">
        <f t="shared" si="6"/>
        <v>0</v>
      </c>
      <c r="V18" s="34">
        <v>0</v>
      </c>
      <c r="W18" s="26">
        <f t="shared" si="4"/>
        <v>0</v>
      </c>
      <c r="X18" s="22">
        <v>0</v>
      </c>
      <c r="Y18" s="30">
        <f t="shared" si="5"/>
        <v>0</v>
      </c>
      <c r="Z18" s="22">
        <v>0</v>
      </c>
      <c r="AA18" s="26">
        <f t="shared" si="9"/>
        <v>0</v>
      </c>
      <c r="AB18" s="22">
        <v>0</v>
      </c>
      <c r="AC18" s="26">
        <f t="shared" si="10"/>
        <v>0</v>
      </c>
      <c r="AD18" s="4"/>
      <c r="AE18" s="4"/>
      <c r="AF18" s="4"/>
      <c r="AG18" s="4"/>
    </row>
    <row r="19" spans="1:33" x14ac:dyDescent="0.25">
      <c r="A19" s="31">
        <v>9</v>
      </c>
      <c r="B19" s="21" t="s">
        <v>38</v>
      </c>
      <c r="C19" s="21" t="s">
        <v>40</v>
      </c>
      <c r="D19" s="22">
        <v>10253</v>
      </c>
      <c r="E19" s="22">
        <v>117</v>
      </c>
      <c r="F19" s="26">
        <f t="shared" si="0"/>
        <v>1.1411294255339901</v>
      </c>
      <c r="G19" s="32">
        <v>5</v>
      </c>
      <c r="H19" s="26">
        <f t="shared" si="1"/>
        <v>4.2735042735042734</v>
      </c>
      <c r="I19" s="33">
        <v>258</v>
      </c>
      <c r="J19" s="33">
        <v>1</v>
      </c>
      <c r="K19" s="33">
        <v>0</v>
      </c>
      <c r="L19" s="22">
        <v>0</v>
      </c>
      <c r="M19" s="22">
        <f t="shared" si="7"/>
        <v>0</v>
      </c>
      <c r="N19" s="22">
        <v>0</v>
      </c>
      <c r="O19" s="22">
        <f t="shared" si="8"/>
        <v>0</v>
      </c>
      <c r="P19" s="22">
        <v>0</v>
      </c>
      <c r="Q19" s="22">
        <f t="shared" si="11"/>
        <v>0</v>
      </c>
      <c r="R19" s="35">
        <v>258</v>
      </c>
      <c r="S19" s="26">
        <f t="shared" si="3"/>
        <v>2.5163366819467474</v>
      </c>
      <c r="T19" s="33">
        <v>0</v>
      </c>
      <c r="U19" s="26">
        <f t="shared" si="6"/>
        <v>0</v>
      </c>
      <c r="V19" s="34">
        <v>0</v>
      </c>
      <c r="W19" s="26">
        <f t="shared" si="4"/>
        <v>0</v>
      </c>
      <c r="X19" s="22">
        <v>0</v>
      </c>
      <c r="Y19" s="30">
        <f t="shared" si="5"/>
        <v>0</v>
      </c>
      <c r="Z19" s="22">
        <v>0</v>
      </c>
      <c r="AA19" s="26">
        <f t="shared" si="9"/>
        <v>0</v>
      </c>
      <c r="AB19" s="22">
        <v>0</v>
      </c>
      <c r="AC19" s="26">
        <f t="shared" si="10"/>
        <v>0</v>
      </c>
      <c r="AD19" s="4"/>
      <c r="AE19" s="4"/>
      <c r="AF19" s="4"/>
      <c r="AG19" s="4"/>
    </row>
    <row r="20" spans="1:33" x14ac:dyDescent="0.25">
      <c r="A20" s="31">
        <v>10</v>
      </c>
      <c r="B20" s="21" t="s">
        <v>41</v>
      </c>
      <c r="C20" s="21" t="s">
        <v>42</v>
      </c>
      <c r="D20" s="22">
        <v>5382</v>
      </c>
      <c r="E20" s="22">
        <v>68</v>
      </c>
      <c r="F20" s="26">
        <f t="shared" si="0"/>
        <v>1.2634708286882199</v>
      </c>
      <c r="G20" s="32">
        <v>7</v>
      </c>
      <c r="H20" s="26">
        <f t="shared" si="1"/>
        <v>10.294117647058822</v>
      </c>
      <c r="I20" s="33">
        <v>108</v>
      </c>
      <c r="J20" s="33">
        <v>0</v>
      </c>
      <c r="K20" s="33">
        <v>0</v>
      </c>
      <c r="L20" s="22">
        <v>0</v>
      </c>
      <c r="M20" s="22">
        <f t="shared" si="7"/>
        <v>0</v>
      </c>
      <c r="N20" s="22">
        <v>0</v>
      </c>
      <c r="O20" s="22">
        <f t="shared" si="8"/>
        <v>0</v>
      </c>
      <c r="P20" s="22">
        <v>7</v>
      </c>
      <c r="Q20" s="22">
        <f t="shared" si="11"/>
        <v>0</v>
      </c>
      <c r="R20" s="35">
        <v>393</v>
      </c>
      <c r="S20" s="26">
        <f t="shared" si="3"/>
        <v>7.3021181716833885</v>
      </c>
      <c r="T20" s="33">
        <v>0</v>
      </c>
      <c r="U20" s="26">
        <f t="shared" si="6"/>
        <v>0</v>
      </c>
      <c r="V20" s="34">
        <v>0</v>
      </c>
      <c r="W20" s="26">
        <f t="shared" si="4"/>
        <v>0</v>
      </c>
      <c r="X20" s="22">
        <v>0</v>
      </c>
      <c r="Y20" s="30">
        <f t="shared" si="5"/>
        <v>0</v>
      </c>
      <c r="Z20" s="22">
        <v>0</v>
      </c>
      <c r="AA20" s="26">
        <f t="shared" si="9"/>
        <v>0</v>
      </c>
      <c r="AB20" s="22">
        <v>0</v>
      </c>
      <c r="AC20" s="26">
        <f t="shared" si="10"/>
        <v>0</v>
      </c>
      <c r="AD20" s="4"/>
      <c r="AE20" s="4"/>
      <c r="AF20" s="4"/>
      <c r="AG20" s="4"/>
    </row>
    <row r="21" spans="1:33" x14ac:dyDescent="0.25">
      <c r="A21" s="31">
        <v>11</v>
      </c>
      <c r="B21" s="21" t="s">
        <v>43</v>
      </c>
      <c r="C21" s="21" t="s">
        <v>44</v>
      </c>
      <c r="D21" s="22">
        <v>7801</v>
      </c>
      <c r="E21" s="22">
        <v>63</v>
      </c>
      <c r="F21" s="26">
        <f t="shared" si="0"/>
        <v>0.80758877067042678</v>
      </c>
      <c r="G21" s="32">
        <v>6</v>
      </c>
      <c r="H21" s="26">
        <f t="shared" si="1"/>
        <v>9.5238095238095237</v>
      </c>
      <c r="I21" s="33">
        <v>76</v>
      </c>
      <c r="J21" s="33">
        <v>5</v>
      </c>
      <c r="K21" s="33">
        <v>0</v>
      </c>
      <c r="L21" s="22">
        <v>6</v>
      </c>
      <c r="M21" s="22">
        <f t="shared" si="7"/>
        <v>1</v>
      </c>
      <c r="N21" s="22">
        <v>0</v>
      </c>
      <c r="O21" s="22">
        <f t="shared" si="8"/>
        <v>0</v>
      </c>
      <c r="P21" s="22">
        <v>6</v>
      </c>
      <c r="Q21" s="22">
        <f t="shared" si="11"/>
        <v>0</v>
      </c>
      <c r="R21" s="35">
        <v>76</v>
      </c>
      <c r="S21" s="26">
        <f t="shared" si="3"/>
        <v>0.97423407255480077</v>
      </c>
      <c r="T21" s="33">
        <v>0</v>
      </c>
      <c r="U21" s="26">
        <f t="shared" si="6"/>
        <v>0</v>
      </c>
      <c r="V21" s="34">
        <v>0</v>
      </c>
      <c r="W21" s="26">
        <f t="shared" si="4"/>
        <v>0</v>
      </c>
      <c r="X21" s="22">
        <v>0</v>
      </c>
      <c r="Y21" s="30">
        <f t="shared" si="5"/>
        <v>0</v>
      </c>
      <c r="Z21" s="22">
        <v>0</v>
      </c>
      <c r="AA21" s="26">
        <f t="shared" si="9"/>
        <v>0</v>
      </c>
      <c r="AB21" s="22">
        <v>0</v>
      </c>
      <c r="AC21" s="26">
        <f t="shared" si="10"/>
        <v>0</v>
      </c>
      <c r="AD21" s="4"/>
      <c r="AE21" s="4"/>
      <c r="AF21" s="4"/>
      <c r="AG21" s="4"/>
    </row>
    <row r="22" spans="1:33" x14ac:dyDescent="0.25">
      <c r="A22" s="31">
        <v>12</v>
      </c>
      <c r="B22" s="21" t="s">
        <v>45</v>
      </c>
      <c r="C22" s="21" t="s">
        <v>46</v>
      </c>
      <c r="D22" s="22">
        <v>7801</v>
      </c>
      <c r="E22" s="22">
        <v>49</v>
      </c>
      <c r="F22" s="26">
        <f t="shared" si="0"/>
        <v>0.62812459941033205</v>
      </c>
      <c r="G22" s="32">
        <v>2</v>
      </c>
      <c r="H22" s="26">
        <f t="shared" si="1"/>
        <v>4.0816326530612246</v>
      </c>
      <c r="I22" s="33">
        <v>183</v>
      </c>
      <c r="J22" s="33">
        <v>8</v>
      </c>
      <c r="K22" s="33">
        <v>0</v>
      </c>
      <c r="L22" s="22">
        <v>0</v>
      </c>
      <c r="M22" s="22">
        <f t="shared" si="7"/>
        <v>0</v>
      </c>
      <c r="N22" s="22">
        <v>0</v>
      </c>
      <c r="O22" s="22">
        <f t="shared" si="8"/>
        <v>0</v>
      </c>
      <c r="P22" s="22">
        <v>0</v>
      </c>
      <c r="Q22" s="22">
        <f t="shared" si="11"/>
        <v>0</v>
      </c>
      <c r="R22" s="35">
        <v>1376</v>
      </c>
      <c r="S22" s="26">
        <f t="shared" si="3"/>
        <v>17.638764260992183</v>
      </c>
      <c r="T22" s="33">
        <v>5</v>
      </c>
      <c r="U22" s="26">
        <f t="shared" si="6"/>
        <v>3.6337209302325581E-3</v>
      </c>
      <c r="V22" s="33">
        <v>0</v>
      </c>
      <c r="W22" s="26">
        <f t="shared" si="4"/>
        <v>0</v>
      </c>
      <c r="X22" s="22">
        <v>0</v>
      </c>
      <c r="Y22" s="30">
        <f t="shared" si="5"/>
        <v>0</v>
      </c>
      <c r="Z22" s="22">
        <v>0</v>
      </c>
      <c r="AA22" s="26">
        <f t="shared" si="9"/>
        <v>0</v>
      </c>
      <c r="AB22" s="22">
        <v>0</v>
      </c>
      <c r="AC22" s="26">
        <f t="shared" si="10"/>
        <v>0</v>
      </c>
      <c r="AD22" s="4"/>
      <c r="AE22" s="4"/>
      <c r="AF22" s="4"/>
      <c r="AG22" s="4"/>
    </row>
    <row r="23" spans="1:33" x14ac:dyDescent="0.25">
      <c r="A23" s="31">
        <v>13</v>
      </c>
      <c r="B23" s="21" t="s">
        <v>45</v>
      </c>
      <c r="C23" s="21" t="s">
        <v>47</v>
      </c>
      <c r="D23" s="22">
        <v>11540</v>
      </c>
      <c r="E23" s="22">
        <v>120</v>
      </c>
      <c r="F23" s="26">
        <f t="shared" si="0"/>
        <v>1.0398613518197575</v>
      </c>
      <c r="G23" s="32">
        <v>4</v>
      </c>
      <c r="H23" s="26">
        <f t="shared" si="1"/>
        <v>3.3333333333333335</v>
      </c>
      <c r="I23" s="33">
        <v>156</v>
      </c>
      <c r="J23" s="33">
        <v>28</v>
      </c>
      <c r="K23" s="33">
        <v>1</v>
      </c>
      <c r="L23" s="22">
        <v>3</v>
      </c>
      <c r="M23" s="22">
        <f t="shared" si="7"/>
        <v>0.75</v>
      </c>
      <c r="N23" s="22">
        <v>1</v>
      </c>
      <c r="O23" s="22">
        <f t="shared" si="8"/>
        <v>0.33333333333333331</v>
      </c>
      <c r="P23" s="22">
        <v>29</v>
      </c>
      <c r="Q23" s="22">
        <f t="shared" si="11"/>
        <v>29</v>
      </c>
      <c r="R23" s="35">
        <v>487</v>
      </c>
      <c r="S23" s="26">
        <f t="shared" si="3"/>
        <v>4.2201039861351823</v>
      </c>
      <c r="T23" s="33">
        <v>6</v>
      </c>
      <c r="U23" s="26">
        <f t="shared" si="6"/>
        <v>1.2320328542094456E-2</v>
      </c>
      <c r="V23" s="33">
        <v>1</v>
      </c>
      <c r="W23" s="26">
        <f t="shared" si="4"/>
        <v>2.0533880903490761E-3</v>
      </c>
      <c r="X23" s="22">
        <v>0</v>
      </c>
      <c r="Y23" s="30">
        <f t="shared" si="5"/>
        <v>0</v>
      </c>
      <c r="Z23" s="22">
        <v>0</v>
      </c>
      <c r="AA23" s="26">
        <f t="shared" si="9"/>
        <v>0</v>
      </c>
      <c r="AB23" s="22">
        <v>0</v>
      </c>
      <c r="AC23" s="26">
        <f t="shared" si="10"/>
        <v>0</v>
      </c>
      <c r="AD23" s="4"/>
      <c r="AE23" s="4"/>
      <c r="AF23" s="4"/>
      <c r="AG23" s="4"/>
    </row>
    <row r="24" spans="1:33" x14ac:dyDescent="0.25">
      <c r="A24" s="31">
        <v>14</v>
      </c>
      <c r="B24" s="21" t="s">
        <v>48</v>
      </c>
      <c r="C24" s="21" t="s">
        <v>49</v>
      </c>
      <c r="D24" s="22">
        <v>9889</v>
      </c>
      <c r="E24" s="22">
        <v>61</v>
      </c>
      <c r="F24" s="26">
        <f t="shared" si="0"/>
        <v>0.6168470017190818</v>
      </c>
      <c r="G24" s="32">
        <v>0</v>
      </c>
      <c r="H24" s="26">
        <f t="shared" si="1"/>
        <v>0</v>
      </c>
      <c r="I24" s="33">
        <v>47</v>
      </c>
      <c r="J24" s="33">
        <v>0</v>
      </c>
      <c r="K24" s="33">
        <v>0</v>
      </c>
      <c r="L24" s="22">
        <v>0</v>
      </c>
      <c r="M24" s="22">
        <f t="shared" si="7"/>
        <v>0</v>
      </c>
      <c r="N24" s="22">
        <v>0</v>
      </c>
      <c r="O24" s="22">
        <f t="shared" si="8"/>
        <v>0</v>
      </c>
      <c r="P24" s="22">
        <v>0</v>
      </c>
      <c r="Q24" s="22">
        <f t="shared" si="11"/>
        <v>0</v>
      </c>
      <c r="R24" s="35">
        <v>1250</v>
      </c>
      <c r="S24" s="26">
        <f t="shared" si="3"/>
        <v>12.640307412276266</v>
      </c>
      <c r="T24" s="33">
        <v>0</v>
      </c>
      <c r="U24" s="26">
        <f t="shared" si="6"/>
        <v>0</v>
      </c>
      <c r="V24" s="33">
        <v>0</v>
      </c>
      <c r="W24" s="26">
        <f t="shared" si="4"/>
        <v>0</v>
      </c>
      <c r="X24" s="22">
        <v>0</v>
      </c>
      <c r="Y24" s="30">
        <f t="shared" si="5"/>
        <v>0</v>
      </c>
      <c r="Z24" s="22">
        <v>0</v>
      </c>
      <c r="AA24" s="26">
        <f t="shared" si="9"/>
        <v>0</v>
      </c>
      <c r="AB24" s="22">
        <v>0</v>
      </c>
      <c r="AC24" s="26">
        <f t="shared" si="10"/>
        <v>0</v>
      </c>
      <c r="AD24" s="4"/>
      <c r="AE24" s="4"/>
      <c r="AF24" s="4"/>
      <c r="AG24" s="4"/>
    </row>
    <row r="25" spans="1:33" x14ac:dyDescent="0.25">
      <c r="A25" s="31">
        <v>15</v>
      </c>
      <c r="B25" s="21" t="s">
        <v>50</v>
      </c>
      <c r="C25" s="21" t="s">
        <v>51</v>
      </c>
      <c r="D25" s="22">
        <v>8681</v>
      </c>
      <c r="E25" s="22">
        <v>166</v>
      </c>
      <c r="F25" s="26">
        <f t="shared" si="0"/>
        <v>1.9122220942287753</v>
      </c>
      <c r="G25" s="32">
        <v>3</v>
      </c>
      <c r="H25" s="26">
        <f t="shared" si="1"/>
        <v>1.8072289156626504</v>
      </c>
      <c r="I25" s="33">
        <v>159</v>
      </c>
      <c r="J25" s="33">
        <v>0</v>
      </c>
      <c r="K25" s="33">
        <v>0</v>
      </c>
      <c r="L25" s="22">
        <v>1</v>
      </c>
      <c r="M25" s="22">
        <f t="shared" si="7"/>
        <v>0.33333333333333331</v>
      </c>
      <c r="N25" s="22">
        <v>0</v>
      </c>
      <c r="O25" s="22">
        <f t="shared" si="8"/>
        <v>0</v>
      </c>
      <c r="P25" s="22">
        <v>0</v>
      </c>
      <c r="Q25" s="22">
        <f t="shared" si="11"/>
        <v>0</v>
      </c>
      <c r="R25" s="35">
        <v>159</v>
      </c>
      <c r="S25" s="26">
        <f t="shared" si="3"/>
        <v>1.8315862227853932</v>
      </c>
      <c r="T25" s="33">
        <v>0</v>
      </c>
      <c r="U25" s="26">
        <f t="shared" si="6"/>
        <v>0</v>
      </c>
      <c r="V25" s="33">
        <v>0</v>
      </c>
      <c r="W25" s="26">
        <f t="shared" si="4"/>
        <v>0</v>
      </c>
      <c r="X25" s="22">
        <v>0</v>
      </c>
      <c r="Y25" s="30">
        <f t="shared" si="5"/>
        <v>0</v>
      </c>
      <c r="Z25" s="22">
        <v>0</v>
      </c>
      <c r="AA25" s="26">
        <f t="shared" si="9"/>
        <v>0</v>
      </c>
      <c r="AB25" s="22">
        <v>0</v>
      </c>
      <c r="AC25" s="26">
        <f t="shared" si="10"/>
        <v>0</v>
      </c>
      <c r="AD25" s="4"/>
      <c r="AE25" s="4"/>
      <c r="AF25" s="4"/>
      <c r="AG25" s="4"/>
    </row>
    <row r="26" spans="1:33" x14ac:dyDescent="0.25">
      <c r="A26" s="31">
        <v>16</v>
      </c>
      <c r="B26" s="21" t="s">
        <v>52</v>
      </c>
      <c r="C26" s="21" t="s">
        <v>53</v>
      </c>
      <c r="D26" s="22">
        <v>8681</v>
      </c>
      <c r="E26" s="22">
        <v>49</v>
      </c>
      <c r="F26" s="26">
        <f t="shared" si="0"/>
        <v>0.56445110010367472</v>
      </c>
      <c r="G26" s="32">
        <v>0</v>
      </c>
      <c r="H26" s="26">
        <f t="shared" si="1"/>
        <v>0</v>
      </c>
      <c r="I26" s="33">
        <v>25</v>
      </c>
      <c r="J26" s="33">
        <v>0</v>
      </c>
      <c r="K26" s="33">
        <v>0</v>
      </c>
      <c r="L26" s="22">
        <v>0</v>
      </c>
      <c r="M26" s="22">
        <f t="shared" si="7"/>
        <v>0</v>
      </c>
      <c r="N26" s="22">
        <v>0</v>
      </c>
      <c r="O26" s="22">
        <f t="shared" si="8"/>
        <v>0</v>
      </c>
      <c r="P26" s="22">
        <v>0</v>
      </c>
      <c r="Q26" s="22">
        <f t="shared" si="11"/>
        <v>0</v>
      </c>
      <c r="R26" s="35">
        <v>425</v>
      </c>
      <c r="S26" s="26">
        <f t="shared" si="3"/>
        <v>4.8957493376339132</v>
      </c>
      <c r="T26" s="33">
        <v>0</v>
      </c>
      <c r="U26" s="26">
        <f t="shared" si="6"/>
        <v>0</v>
      </c>
      <c r="V26" s="33">
        <v>0</v>
      </c>
      <c r="W26" s="26">
        <f t="shared" si="4"/>
        <v>0</v>
      </c>
      <c r="X26" s="22">
        <v>0</v>
      </c>
      <c r="Y26" s="30">
        <f t="shared" si="5"/>
        <v>0</v>
      </c>
      <c r="Z26" s="22">
        <v>0</v>
      </c>
      <c r="AA26" s="26">
        <f t="shared" si="9"/>
        <v>0</v>
      </c>
      <c r="AB26" s="22">
        <v>0</v>
      </c>
      <c r="AC26" s="26">
        <f t="shared" si="10"/>
        <v>0</v>
      </c>
      <c r="AD26" s="4"/>
      <c r="AE26" s="4"/>
      <c r="AF26" s="4"/>
      <c r="AG26" s="4"/>
    </row>
    <row r="27" spans="1:33" x14ac:dyDescent="0.25">
      <c r="A27" s="31">
        <v>17</v>
      </c>
      <c r="B27" s="21" t="s">
        <v>54</v>
      </c>
      <c r="C27" s="21" t="s">
        <v>55</v>
      </c>
      <c r="D27" s="22">
        <v>12462</v>
      </c>
      <c r="E27" s="22">
        <v>106</v>
      </c>
      <c r="F27" s="26">
        <f t="shared" si="0"/>
        <v>0.85058578077355163</v>
      </c>
      <c r="G27" s="32">
        <v>3</v>
      </c>
      <c r="H27" s="26">
        <f t="shared" si="1"/>
        <v>2.8301886792452833</v>
      </c>
      <c r="I27" s="33">
        <v>111</v>
      </c>
      <c r="J27" s="33">
        <v>3</v>
      </c>
      <c r="K27" s="33">
        <v>0</v>
      </c>
      <c r="L27" s="22">
        <v>3</v>
      </c>
      <c r="M27" s="22">
        <f t="shared" si="7"/>
        <v>1</v>
      </c>
      <c r="N27" s="22">
        <v>0</v>
      </c>
      <c r="O27" s="22">
        <f t="shared" si="8"/>
        <v>0</v>
      </c>
      <c r="P27" s="22">
        <v>0</v>
      </c>
      <c r="Q27" s="22">
        <f t="shared" si="11"/>
        <v>0</v>
      </c>
      <c r="R27" s="35">
        <v>111</v>
      </c>
      <c r="S27" s="26">
        <f t="shared" si="3"/>
        <v>0.8907077515647569</v>
      </c>
      <c r="T27" s="33">
        <v>0</v>
      </c>
      <c r="U27" s="26">
        <f t="shared" si="6"/>
        <v>0</v>
      </c>
      <c r="V27" s="33">
        <v>0</v>
      </c>
      <c r="W27" s="26">
        <f t="shared" si="4"/>
        <v>0</v>
      </c>
      <c r="X27" s="22">
        <v>0</v>
      </c>
      <c r="Y27" s="30">
        <f t="shared" si="5"/>
        <v>0</v>
      </c>
      <c r="Z27" s="22">
        <v>0</v>
      </c>
      <c r="AA27" s="26">
        <f t="shared" si="9"/>
        <v>0</v>
      </c>
      <c r="AB27" s="22">
        <v>0</v>
      </c>
      <c r="AC27" s="26">
        <f t="shared" si="10"/>
        <v>0</v>
      </c>
      <c r="AD27" s="4"/>
      <c r="AE27" s="4"/>
      <c r="AF27" s="4"/>
      <c r="AG27" s="4"/>
    </row>
    <row r="28" spans="1:33" x14ac:dyDescent="0.25">
      <c r="A28" s="31">
        <v>18</v>
      </c>
      <c r="B28" s="21" t="s">
        <v>54</v>
      </c>
      <c r="C28" s="21" t="s">
        <v>56</v>
      </c>
      <c r="D28" s="22">
        <v>11563</v>
      </c>
      <c r="E28" s="22">
        <v>151</v>
      </c>
      <c r="F28" s="26">
        <f t="shared" si="0"/>
        <v>1.3058894750497274</v>
      </c>
      <c r="G28" s="32">
        <v>5</v>
      </c>
      <c r="H28" s="26">
        <f t="shared" si="1"/>
        <v>3.3112582781456954</v>
      </c>
      <c r="I28" s="33">
        <v>173</v>
      </c>
      <c r="J28" s="33">
        <v>1</v>
      </c>
      <c r="K28" s="33">
        <v>0</v>
      </c>
      <c r="L28" s="22">
        <v>5</v>
      </c>
      <c r="M28" s="22">
        <f t="shared" si="7"/>
        <v>1</v>
      </c>
      <c r="N28" s="22">
        <v>0</v>
      </c>
      <c r="O28" s="22">
        <f t="shared" si="8"/>
        <v>0</v>
      </c>
      <c r="P28" s="22">
        <v>5</v>
      </c>
      <c r="Q28" s="22">
        <f t="shared" si="11"/>
        <v>0</v>
      </c>
      <c r="R28" s="35">
        <v>173</v>
      </c>
      <c r="S28" s="26">
        <f t="shared" si="3"/>
        <v>1.4961515177722045</v>
      </c>
      <c r="T28" s="33">
        <v>0</v>
      </c>
      <c r="U28" s="26">
        <f t="shared" si="6"/>
        <v>0</v>
      </c>
      <c r="V28" s="33">
        <v>0</v>
      </c>
      <c r="W28" s="26">
        <f t="shared" si="4"/>
        <v>0</v>
      </c>
      <c r="X28" s="22">
        <v>0</v>
      </c>
      <c r="Y28" s="30">
        <f t="shared" si="5"/>
        <v>0</v>
      </c>
      <c r="Z28" s="22">
        <v>0</v>
      </c>
      <c r="AA28" s="26">
        <f t="shared" si="9"/>
        <v>0</v>
      </c>
      <c r="AB28" s="22">
        <v>0</v>
      </c>
      <c r="AC28" s="26">
        <f t="shared" si="10"/>
        <v>0</v>
      </c>
      <c r="AD28" s="4"/>
      <c r="AE28" s="4"/>
      <c r="AF28" s="4"/>
      <c r="AG28" s="4"/>
    </row>
    <row r="29" spans="1:33" x14ac:dyDescent="0.25">
      <c r="A29" s="31">
        <v>19</v>
      </c>
      <c r="B29" s="21" t="s">
        <v>57</v>
      </c>
      <c r="C29" s="21" t="s">
        <v>58</v>
      </c>
      <c r="D29" s="22">
        <v>15200</v>
      </c>
      <c r="E29" s="22">
        <v>151</v>
      </c>
      <c r="F29" s="26">
        <f t="shared" si="0"/>
        <v>0.99342105263157898</v>
      </c>
      <c r="G29" s="32">
        <v>6</v>
      </c>
      <c r="H29" s="26">
        <f t="shared" si="1"/>
        <v>3.9735099337748347</v>
      </c>
      <c r="I29" s="33">
        <v>154</v>
      </c>
      <c r="J29" s="33">
        <v>0</v>
      </c>
      <c r="K29" s="33">
        <v>0</v>
      </c>
      <c r="L29" s="22">
        <v>6</v>
      </c>
      <c r="M29" s="22">
        <f t="shared" si="7"/>
        <v>1</v>
      </c>
      <c r="N29" s="22">
        <v>0</v>
      </c>
      <c r="O29" s="22">
        <f t="shared" si="8"/>
        <v>0</v>
      </c>
      <c r="P29" s="22">
        <v>6</v>
      </c>
      <c r="Q29" s="22">
        <f t="shared" si="11"/>
        <v>0</v>
      </c>
      <c r="R29" s="35">
        <v>154</v>
      </c>
      <c r="S29" s="26">
        <f t="shared" si="3"/>
        <v>1.013157894736842</v>
      </c>
      <c r="T29" s="33">
        <v>0</v>
      </c>
      <c r="U29" s="26">
        <f t="shared" si="6"/>
        <v>0</v>
      </c>
      <c r="V29" s="33">
        <v>0</v>
      </c>
      <c r="W29" s="26">
        <f t="shared" si="4"/>
        <v>0</v>
      </c>
      <c r="X29" s="22">
        <v>0</v>
      </c>
      <c r="Y29" s="30">
        <f t="shared" si="5"/>
        <v>0</v>
      </c>
      <c r="Z29" s="22">
        <v>0</v>
      </c>
      <c r="AA29" s="26">
        <f t="shared" si="9"/>
        <v>0</v>
      </c>
      <c r="AB29" s="22">
        <v>0</v>
      </c>
      <c r="AC29" s="26">
        <f t="shared" si="10"/>
        <v>0</v>
      </c>
      <c r="AD29" s="4"/>
      <c r="AE29" s="4"/>
      <c r="AF29" s="4"/>
      <c r="AG29" s="4"/>
    </row>
    <row r="30" spans="1:33" x14ac:dyDescent="0.25">
      <c r="A30" s="31">
        <v>20</v>
      </c>
      <c r="B30" s="21" t="s">
        <v>59</v>
      </c>
      <c r="C30" s="21" t="s">
        <v>60</v>
      </c>
      <c r="D30" s="22">
        <v>8348</v>
      </c>
      <c r="E30" s="22">
        <v>61</v>
      </c>
      <c r="F30" s="26">
        <f t="shared" si="0"/>
        <v>0.73071394345951124</v>
      </c>
      <c r="G30" s="32">
        <v>1</v>
      </c>
      <c r="H30" s="26">
        <f t="shared" si="1"/>
        <v>1.639344262295082</v>
      </c>
      <c r="I30" s="33">
        <v>61</v>
      </c>
      <c r="J30" s="33">
        <v>0</v>
      </c>
      <c r="K30" s="33">
        <v>2</v>
      </c>
      <c r="L30" s="22">
        <v>2</v>
      </c>
      <c r="M30" s="22">
        <f t="shared" si="7"/>
        <v>2</v>
      </c>
      <c r="N30" s="22">
        <v>0</v>
      </c>
      <c r="O30" s="22">
        <f t="shared" si="8"/>
        <v>0</v>
      </c>
      <c r="P30" s="22">
        <v>0</v>
      </c>
      <c r="Q30" s="22">
        <f t="shared" si="11"/>
        <v>0</v>
      </c>
      <c r="R30" s="35">
        <v>61</v>
      </c>
      <c r="S30" s="26">
        <f t="shared" si="3"/>
        <v>0.73071394345951124</v>
      </c>
      <c r="T30" s="33">
        <v>0</v>
      </c>
      <c r="U30" s="26">
        <f t="shared" si="6"/>
        <v>0</v>
      </c>
      <c r="V30" s="33">
        <v>0</v>
      </c>
      <c r="W30" s="26">
        <f t="shared" si="4"/>
        <v>0</v>
      </c>
      <c r="X30" s="22">
        <v>0</v>
      </c>
      <c r="Y30" s="30">
        <f t="shared" si="5"/>
        <v>0</v>
      </c>
      <c r="Z30" s="22">
        <v>0</v>
      </c>
      <c r="AA30" s="26">
        <f t="shared" si="9"/>
        <v>0</v>
      </c>
      <c r="AB30" s="22">
        <v>0</v>
      </c>
      <c r="AC30" s="26">
        <f t="shared" si="10"/>
        <v>0</v>
      </c>
      <c r="AD30" s="4"/>
      <c r="AE30" s="4"/>
      <c r="AF30" s="4"/>
      <c r="AG30" s="4"/>
    </row>
    <row r="31" spans="1:33" x14ac:dyDescent="0.25">
      <c r="A31" s="31">
        <v>21</v>
      </c>
      <c r="B31" s="21" t="s">
        <v>61</v>
      </c>
      <c r="C31" s="21" t="s">
        <v>62</v>
      </c>
      <c r="D31" s="22">
        <v>8348</v>
      </c>
      <c r="E31" s="22">
        <v>132</v>
      </c>
      <c r="F31" s="26">
        <f t="shared" si="0"/>
        <v>1.581217057977959</v>
      </c>
      <c r="G31" s="32">
        <v>1</v>
      </c>
      <c r="H31" s="26">
        <f t="shared" si="1"/>
        <v>0.75757575757575757</v>
      </c>
      <c r="I31" s="33">
        <v>77</v>
      </c>
      <c r="J31" s="33">
        <v>5</v>
      </c>
      <c r="K31" s="33">
        <v>0</v>
      </c>
      <c r="L31" s="22">
        <v>0</v>
      </c>
      <c r="M31" s="22">
        <f t="shared" si="7"/>
        <v>0</v>
      </c>
      <c r="N31" s="22">
        <v>0</v>
      </c>
      <c r="O31" s="22">
        <f t="shared" si="8"/>
        <v>0</v>
      </c>
      <c r="P31" s="22">
        <v>0</v>
      </c>
      <c r="Q31" s="22">
        <f t="shared" si="11"/>
        <v>0</v>
      </c>
      <c r="R31" s="35">
        <v>77</v>
      </c>
      <c r="S31" s="26">
        <f t="shared" si="3"/>
        <v>0.92237661715380925</v>
      </c>
      <c r="T31" s="33">
        <v>1</v>
      </c>
      <c r="U31" s="26">
        <f t="shared" si="6"/>
        <v>1.2987012987012988E-2</v>
      </c>
      <c r="V31" s="33">
        <v>0</v>
      </c>
      <c r="W31" s="26">
        <f t="shared" si="4"/>
        <v>0</v>
      </c>
      <c r="X31" s="22">
        <v>0</v>
      </c>
      <c r="Y31" s="30">
        <f t="shared" si="5"/>
        <v>0</v>
      </c>
      <c r="Z31" s="22">
        <v>0</v>
      </c>
      <c r="AA31" s="26">
        <f t="shared" si="9"/>
        <v>0</v>
      </c>
      <c r="AB31" s="22">
        <v>0</v>
      </c>
      <c r="AC31" s="26">
        <f t="shared" si="10"/>
        <v>0</v>
      </c>
      <c r="AD31" s="4"/>
      <c r="AE31" s="4"/>
      <c r="AF31" s="4"/>
      <c r="AG31" s="4"/>
    </row>
    <row r="32" spans="1:33" x14ac:dyDescent="0.25">
      <c r="A32" s="31">
        <v>22</v>
      </c>
      <c r="B32" s="21" t="s">
        <v>63</v>
      </c>
      <c r="C32" s="21" t="s">
        <v>64</v>
      </c>
      <c r="D32" s="22">
        <v>11267</v>
      </c>
      <c r="E32" s="22">
        <v>47</v>
      </c>
      <c r="F32" s="26">
        <f t="shared" si="0"/>
        <v>0.417147421673915</v>
      </c>
      <c r="G32" s="32">
        <v>0</v>
      </c>
      <c r="H32" s="26">
        <f t="shared" si="1"/>
        <v>0</v>
      </c>
      <c r="I32" s="33">
        <v>46</v>
      </c>
      <c r="J32" s="33">
        <v>0</v>
      </c>
      <c r="K32" s="33">
        <v>0</v>
      </c>
      <c r="L32" s="22">
        <v>0</v>
      </c>
      <c r="M32" s="22">
        <f t="shared" si="7"/>
        <v>0</v>
      </c>
      <c r="N32" s="22">
        <v>0</v>
      </c>
      <c r="O32" s="22">
        <f t="shared" si="8"/>
        <v>0</v>
      </c>
      <c r="P32" s="22">
        <v>0</v>
      </c>
      <c r="Q32" s="22">
        <f t="shared" si="11"/>
        <v>0</v>
      </c>
      <c r="R32" s="35">
        <v>46</v>
      </c>
      <c r="S32" s="26">
        <f t="shared" si="3"/>
        <v>0.4082719446170231</v>
      </c>
      <c r="T32" s="33">
        <v>0</v>
      </c>
      <c r="U32" s="26">
        <f t="shared" si="6"/>
        <v>0</v>
      </c>
      <c r="V32" s="33">
        <v>0</v>
      </c>
      <c r="W32" s="26">
        <f t="shared" si="4"/>
        <v>0</v>
      </c>
      <c r="X32" s="22">
        <v>0</v>
      </c>
      <c r="Y32" s="30">
        <f t="shared" si="5"/>
        <v>0</v>
      </c>
      <c r="Z32" s="22">
        <v>0</v>
      </c>
      <c r="AA32" s="26">
        <f t="shared" si="9"/>
        <v>0</v>
      </c>
      <c r="AB32" s="22">
        <v>0</v>
      </c>
      <c r="AC32" s="26">
        <f t="shared" si="10"/>
        <v>0</v>
      </c>
      <c r="AD32" s="4"/>
      <c r="AE32" s="4"/>
      <c r="AF32" s="4"/>
      <c r="AG32" s="4"/>
    </row>
    <row r="33" spans="1:33" x14ac:dyDescent="0.25">
      <c r="A33" s="31">
        <v>23</v>
      </c>
      <c r="B33" s="21" t="s">
        <v>63</v>
      </c>
      <c r="C33" s="21" t="s">
        <v>65</v>
      </c>
      <c r="D33" s="22">
        <v>10832</v>
      </c>
      <c r="E33" s="22">
        <v>45</v>
      </c>
      <c r="F33" s="26">
        <f t="shared" si="0"/>
        <v>0.41543574593796162</v>
      </c>
      <c r="G33" s="32">
        <v>0</v>
      </c>
      <c r="H33" s="26">
        <f t="shared" si="1"/>
        <v>0</v>
      </c>
      <c r="I33" s="33">
        <v>56</v>
      </c>
      <c r="J33" s="33">
        <v>0</v>
      </c>
      <c r="K33" s="33">
        <v>0</v>
      </c>
      <c r="L33" s="22">
        <v>0</v>
      </c>
      <c r="M33" s="22">
        <f t="shared" si="7"/>
        <v>0</v>
      </c>
      <c r="N33" s="22">
        <v>0</v>
      </c>
      <c r="O33" s="22">
        <f t="shared" si="8"/>
        <v>0</v>
      </c>
      <c r="P33" s="22">
        <v>0</v>
      </c>
      <c r="Q33" s="22">
        <f t="shared" si="11"/>
        <v>0</v>
      </c>
      <c r="R33" s="35">
        <v>82</v>
      </c>
      <c r="S33" s="26">
        <f t="shared" si="3"/>
        <v>0.7570162481536189</v>
      </c>
      <c r="T33" s="33">
        <v>1</v>
      </c>
      <c r="U33" s="26">
        <f t="shared" si="6"/>
        <v>1.2195121951219513E-2</v>
      </c>
      <c r="V33" s="33">
        <v>1</v>
      </c>
      <c r="W33" s="26">
        <f t="shared" si="4"/>
        <v>1.2195121951219513E-2</v>
      </c>
      <c r="X33" s="22">
        <v>0</v>
      </c>
      <c r="Y33" s="30">
        <f t="shared" si="5"/>
        <v>0</v>
      </c>
      <c r="Z33" s="22">
        <v>0</v>
      </c>
      <c r="AA33" s="26">
        <f t="shared" si="9"/>
        <v>0</v>
      </c>
      <c r="AB33" s="22">
        <v>0</v>
      </c>
      <c r="AC33" s="26">
        <f t="shared" si="10"/>
        <v>0</v>
      </c>
      <c r="AD33" s="4"/>
      <c r="AE33" s="4"/>
      <c r="AF33" s="4"/>
      <c r="AG33" s="4"/>
    </row>
    <row r="34" spans="1:33" x14ac:dyDescent="0.25">
      <c r="A34" s="31">
        <v>24</v>
      </c>
      <c r="B34" s="21" t="s">
        <v>66</v>
      </c>
      <c r="C34" s="21" t="s">
        <v>67</v>
      </c>
      <c r="D34" s="22">
        <v>12442</v>
      </c>
      <c r="E34" s="22">
        <v>101</v>
      </c>
      <c r="F34" s="26">
        <f t="shared" si="0"/>
        <v>0.81176659701012699</v>
      </c>
      <c r="G34" s="32">
        <v>3</v>
      </c>
      <c r="H34" s="26">
        <f t="shared" si="1"/>
        <v>2.9702970297029703</v>
      </c>
      <c r="I34" s="33">
        <v>124</v>
      </c>
      <c r="J34" s="33">
        <v>0</v>
      </c>
      <c r="K34" s="33">
        <v>0</v>
      </c>
      <c r="L34" s="22">
        <v>3</v>
      </c>
      <c r="M34" s="22">
        <f t="shared" si="7"/>
        <v>1</v>
      </c>
      <c r="N34" s="22">
        <v>0</v>
      </c>
      <c r="O34" s="22">
        <f t="shared" si="8"/>
        <v>0</v>
      </c>
      <c r="P34" s="22">
        <v>0</v>
      </c>
      <c r="Q34" s="22">
        <f t="shared" si="11"/>
        <v>0</v>
      </c>
      <c r="R34" s="35">
        <v>124</v>
      </c>
      <c r="S34" s="26">
        <f t="shared" si="3"/>
        <v>0.99662433692332431</v>
      </c>
      <c r="T34" s="33">
        <v>0</v>
      </c>
      <c r="U34" s="26">
        <f t="shared" si="6"/>
        <v>0</v>
      </c>
      <c r="V34" s="33">
        <v>0</v>
      </c>
      <c r="W34" s="26">
        <f t="shared" si="4"/>
        <v>0</v>
      </c>
      <c r="X34" s="22">
        <v>0</v>
      </c>
      <c r="Y34" s="30">
        <f t="shared" si="5"/>
        <v>0</v>
      </c>
      <c r="Z34" s="22">
        <v>0</v>
      </c>
      <c r="AA34" s="26">
        <f t="shared" si="9"/>
        <v>0</v>
      </c>
      <c r="AB34" s="22">
        <v>0</v>
      </c>
      <c r="AC34" s="26">
        <f t="shared" si="10"/>
        <v>0</v>
      </c>
      <c r="AD34" s="4"/>
      <c r="AE34" s="4"/>
      <c r="AF34" s="4"/>
      <c r="AG34" s="4"/>
    </row>
    <row r="35" spans="1:33" ht="15.75" customHeight="1" x14ac:dyDescent="0.25">
      <c r="A35" s="31">
        <v>25</v>
      </c>
      <c r="B35" s="21" t="s">
        <v>68</v>
      </c>
      <c r="C35" s="21" t="s">
        <v>69</v>
      </c>
      <c r="D35" s="22">
        <v>7087</v>
      </c>
      <c r="E35" s="22">
        <v>92</v>
      </c>
      <c r="F35" s="26">
        <f t="shared" si="0"/>
        <v>1.2981515450825456</v>
      </c>
      <c r="G35" s="32">
        <v>3</v>
      </c>
      <c r="H35" s="26">
        <f t="shared" si="1"/>
        <v>3.2608695652173911</v>
      </c>
      <c r="I35" s="33">
        <v>136</v>
      </c>
      <c r="J35" s="33">
        <v>2</v>
      </c>
      <c r="K35" s="33">
        <v>0</v>
      </c>
      <c r="L35" s="22">
        <v>3</v>
      </c>
      <c r="M35" s="22">
        <f t="shared" si="7"/>
        <v>1</v>
      </c>
      <c r="N35" s="22">
        <v>3</v>
      </c>
      <c r="O35" s="22">
        <f t="shared" si="8"/>
        <v>1</v>
      </c>
      <c r="P35" s="22">
        <v>1</v>
      </c>
      <c r="Q35" s="22">
        <f t="shared" si="11"/>
        <v>0.33333333333333331</v>
      </c>
      <c r="R35" s="35">
        <v>430</v>
      </c>
      <c r="S35" s="26">
        <f t="shared" si="3"/>
        <v>6.0674474389727671</v>
      </c>
      <c r="T35" s="33">
        <v>0</v>
      </c>
      <c r="U35" s="26">
        <f t="shared" si="6"/>
        <v>0</v>
      </c>
      <c r="V35" s="33">
        <v>0</v>
      </c>
      <c r="W35" s="26">
        <f t="shared" si="4"/>
        <v>0</v>
      </c>
      <c r="X35" s="22">
        <v>0</v>
      </c>
      <c r="Y35" s="30">
        <f t="shared" si="5"/>
        <v>0</v>
      </c>
      <c r="Z35" s="22">
        <v>0</v>
      </c>
      <c r="AA35" s="26">
        <f t="shared" si="9"/>
        <v>0</v>
      </c>
      <c r="AB35" s="22">
        <v>0</v>
      </c>
      <c r="AC35" s="26">
        <f t="shared" si="10"/>
        <v>0</v>
      </c>
      <c r="AD35" s="4"/>
      <c r="AE35" s="4"/>
      <c r="AF35" s="4"/>
      <c r="AG35" s="4"/>
    </row>
    <row r="36" spans="1:33" ht="15.75" customHeight="1" x14ac:dyDescent="0.25">
      <c r="A36" s="31">
        <v>26</v>
      </c>
      <c r="B36" s="21" t="s">
        <v>70</v>
      </c>
      <c r="C36" s="21" t="s">
        <v>71</v>
      </c>
      <c r="D36" s="22">
        <v>7087</v>
      </c>
      <c r="E36" s="22">
        <v>73</v>
      </c>
      <c r="F36" s="26">
        <f t="shared" si="0"/>
        <v>1.0300550303372373</v>
      </c>
      <c r="G36" s="32">
        <v>2</v>
      </c>
      <c r="H36" s="26">
        <f t="shared" si="1"/>
        <v>2.7397260273972601</v>
      </c>
      <c r="I36" s="33">
        <v>73</v>
      </c>
      <c r="J36" s="33">
        <v>0</v>
      </c>
      <c r="K36" s="33">
        <v>0</v>
      </c>
      <c r="L36" s="22">
        <v>2</v>
      </c>
      <c r="M36" s="22">
        <f t="shared" si="7"/>
        <v>1</v>
      </c>
      <c r="N36" s="22">
        <v>0</v>
      </c>
      <c r="O36" s="22">
        <f t="shared" si="8"/>
        <v>0</v>
      </c>
      <c r="P36" s="22">
        <v>0</v>
      </c>
      <c r="Q36" s="22">
        <f t="shared" si="11"/>
        <v>0</v>
      </c>
      <c r="R36" s="35">
        <v>73</v>
      </c>
      <c r="S36" s="26">
        <f t="shared" si="3"/>
        <v>1.0300550303372373</v>
      </c>
      <c r="T36" s="33">
        <v>0</v>
      </c>
      <c r="U36" s="26">
        <f t="shared" si="6"/>
        <v>0</v>
      </c>
      <c r="V36" s="33">
        <v>0</v>
      </c>
      <c r="W36" s="26">
        <f t="shared" si="4"/>
        <v>0</v>
      </c>
      <c r="X36" s="22">
        <v>0</v>
      </c>
      <c r="Y36" s="30">
        <f t="shared" si="5"/>
        <v>0</v>
      </c>
      <c r="Z36" s="22">
        <v>0</v>
      </c>
      <c r="AA36" s="26">
        <f t="shared" si="9"/>
        <v>0</v>
      </c>
      <c r="AB36" s="22">
        <v>0</v>
      </c>
      <c r="AC36" s="26">
        <f t="shared" si="10"/>
        <v>0</v>
      </c>
      <c r="AD36" s="4"/>
      <c r="AE36" s="4"/>
      <c r="AF36" s="4"/>
      <c r="AG36" s="4"/>
    </row>
    <row r="37" spans="1:33" ht="15.75" customHeight="1" x14ac:dyDescent="0.25">
      <c r="A37" s="31">
        <v>27</v>
      </c>
      <c r="B37" s="21" t="s">
        <v>72</v>
      </c>
      <c r="C37" s="21" t="s">
        <v>73</v>
      </c>
      <c r="D37" s="22">
        <v>7908</v>
      </c>
      <c r="E37" s="22">
        <v>53</v>
      </c>
      <c r="F37" s="26">
        <f t="shared" si="0"/>
        <v>0.67020738492665655</v>
      </c>
      <c r="G37" s="32">
        <v>0</v>
      </c>
      <c r="H37" s="26">
        <f t="shared" si="1"/>
        <v>0</v>
      </c>
      <c r="I37" s="33">
        <v>26</v>
      </c>
      <c r="J37" s="33">
        <v>1</v>
      </c>
      <c r="K37" s="33">
        <v>1</v>
      </c>
      <c r="L37" s="22">
        <v>0</v>
      </c>
      <c r="M37" s="22">
        <f t="shared" si="7"/>
        <v>0</v>
      </c>
      <c r="N37" s="22">
        <v>0</v>
      </c>
      <c r="O37" s="22">
        <f t="shared" si="8"/>
        <v>0</v>
      </c>
      <c r="P37" s="22">
        <v>0</v>
      </c>
      <c r="Q37" s="22">
        <f t="shared" si="11"/>
        <v>0</v>
      </c>
      <c r="R37" s="35">
        <v>26</v>
      </c>
      <c r="S37" s="26">
        <f t="shared" si="3"/>
        <v>0.3287809812847749</v>
      </c>
      <c r="T37" s="33">
        <v>0</v>
      </c>
      <c r="U37" s="26">
        <f t="shared" si="6"/>
        <v>0</v>
      </c>
      <c r="V37" s="33">
        <v>0</v>
      </c>
      <c r="W37" s="26">
        <f t="shared" si="4"/>
        <v>0</v>
      </c>
      <c r="X37" s="22">
        <v>0</v>
      </c>
      <c r="Y37" s="30">
        <f t="shared" si="5"/>
        <v>0</v>
      </c>
      <c r="Z37" s="22">
        <v>0</v>
      </c>
      <c r="AA37" s="26">
        <f t="shared" si="9"/>
        <v>0</v>
      </c>
      <c r="AB37" s="22">
        <v>0</v>
      </c>
      <c r="AC37" s="26">
        <f t="shared" si="10"/>
        <v>0</v>
      </c>
      <c r="AD37" s="4"/>
      <c r="AE37" s="4"/>
      <c r="AF37" s="4"/>
      <c r="AG37" s="4"/>
    </row>
    <row r="38" spans="1:33" ht="15.75" customHeight="1" x14ac:dyDescent="0.25">
      <c r="A38" s="31">
        <v>28</v>
      </c>
      <c r="B38" s="21" t="s">
        <v>72</v>
      </c>
      <c r="C38" s="21" t="s">
        <v>74</v>
      </c>
      <c r="D38" s="22">
        <v>7908</v>
      </c>
      <c r="E38" s="22">
        <v>148</v>
      </c>
      <c r="F38" s="26">
        <f t="shared" si="0"/>
        <v>1.8715225088517955</v>
      </c>
      <c r="G38" s="32">
        <v>2</v>
      </c>
      <c r="H38" s="26">
        <f t="shared" si="1"/>
        <v>1.3513513513513513</v>
      </c>
      <c r="I38" s="33">
        <v>159</v>
      </c>
      <c r="J38" s="33">
        <v>0</v>
      </c>
      <c r="K38" s="33">
        <v>0</v>
      </c>
      <c r="L38" s="22">
        <v>2</v>
      </c>
      <c r="M38" s="22">
        <f t="shared" si="7"/>
        <v>1</v>
      </c>
      <c r="N38" s="22">
        <v>0</v>
      </c>
      <c r="O38" s="22">
        <f t="shared" si="8"/>
        <v>0</v>
      </c>
      <c r="P38" s="22">
        <v>0</v>
      </c>
      <c r="Q38" s="22">
        <f t="shared" si="11"/>
        <v>0</v>
      </c>
      <c r="R38" s="35">
        <v>646</v>
      </c>
      <c r="S38" s="26">
        <f t="shared" si="3"/>
        <v>8.1689428426909458</v>
      </c>
      <c r="T38" s="33">
        <v>2</v>
      </c>
      <c r="U38" s="26">
        <f t="shared" si="6"/>
        <v>3.0959752321981426E-3</v>
      </c>
      <c r="V38" s="33">
        <v>0</v>
      </c>
      <c r="W38" s="26">
        <f t="shared" si="4"/>
        <v>0</v>
      </c>
      <c r="X38" s="22">
        <v>0</v>
      </c>
      <c r="Y38" s="30">
        <f t="shared" si="5"/>
        <v>0</v>
      </c>
      <c r="Z38" s="22">
        <v>0</v>
      </c>
      <c r="AA38" s="26">
        <f t="shared" si="9"/>
        <v>0</v>
      </c>
      <c r="AB38" s="22">
        <v>0</v>
      </c>
      <c r="AC38" s="26">
        <f t="shared" si="10"/>
        <v>0</v>
      </c>
      <c r="AD38" s="4"/>
      <c r="AE38" s="4"/>
      <c r="AF38" s="4"/>
      <c r="AG38" s="4"/>
    </row>
    <row r="39" spans="1:33" ht="15.75" customHeight="1" x14ac:dyDescent="0.25">
      <c r="A39" s="31">
        <v>29</v>
      </c>
      <c r="B39" s="21" t="s">
        <v>75</v>
      </c>
      <c r="C39" s="21" t="s">
        <v>76</v>
      </c>
      <c r="D39" s="22">
        <v>10272</v>
      </c>
      <c r="E39" s="22">
        <v>123</v>
      </c>
      <c r="F39" s="26">
        <f t="shared" si="0"/>
        <v>1.1974299065420559</v>
      </c>
      <c r="G39" s="32">
        <v>4</v>
      </c>
      <c r="H39" s="26">
        <f t="shared" si="1"/>
        <v>3.2520325203252036</v>
      </c>
      <c r="I39" s="33">
        <v>123</v>
      </c>
      <c r="J39" s="33">
        <v>2</v>
      </c>
      <c r="K39" s="33">
        <v>2</v>
      </c>
      <c r="L39" s="22">
        <v>4</v>
      </c>
      <c r="M39" s="22">
        <f t="shared" si="7"/>
        <v>1</v>
      </c>
      <c r="N39" s="22">
        <v>1</v>
      </c>
      <c r="O39" s="22">
        <f t="shared" si="8"/>
        <v>0.25</v>
      </c>
      <c r="P39" s="22">
        <v>4</v>
      </c>
      <c r="Q39" s="22">
        <f t="shared" si="11"/>
        <v>4</v>
      </c>
      <c r="R39" s="35">
        <v>123</v>
      </c>
      <c r="S39" s="26">
        <f t="shared" si="3"/>
        <v>1.1974299065420559</v>
      </c>
      <c r="T39" s="33">
        <v>0</v>
      </c>
      <c r="U39" s="26">
        <f t="shared" si="6"/>
        <v>0</v>
      </c>
      <c r="V39" s="33">
        <v>0</v>
      </c>
      <c r="W39" s="26">
        <f t="shared" si="4"/>
        <v>0</v>
      </c>
      <c r="X39" s="22">
        <v>0</v>
      </c>
      <c r="Y39" s="30">
        <f t="shared" si="5"/>
        <v>0</v>
      </c>
      <c r="Z39" s="22">
        <v>0</v>
      </c>
      <c r="AA39" s="26">
        <f t="shared" si="9"/>
        <v>0</v>
      </c>
      <c r="AB39" s="22">
        <v>0</v>
      </c>
      <c r="AC39" s="26">
        <f t="shared" si="10"/>
        <v>0</v>
      </c>
      <c r="AD39" s="4"/>
      <c r="AE39" s="4"/>
      <c r="AF39" s="4"/>
      <c r="AG39" s="4"/>
    </row>
    <row r="40" spans="1:33" ht="15.75" customHeight="1" x14ac:dyDescent="0.25">
      <c r="A40" s="31">
        <v>30</v>
      </c>
      <c r="B40" s="21" t="s">
        <v>75</v>
      </c>
      <c r="C40" s="21" t="s">
        <v>77</v>
      </c>
      <c r="D40" s="22">
        <v>12018</v>
      </c>
      <c r="E40" s="22">
        <v>62</v>
      </c>
      <c r="F40" s="26">
        <f t="shared" si="0"/>
        <v>0.51589282742552833</v>
      </c>
      <c r="G40" s="32">
        <v>1</v>
      </c>
      <c r="H40" s="26">
        <f t="shared" si="1"/>
        <v>1.6129032258064515</v>
      </c>
      <c r="I40" s="33">
        <v>111</v>
      </c>
      <c r="J40" s="33">
        <v>2</v>
      </c>
      <c r="K40" s="33">
        <v>0</v>
      </c>
      <c r="L40" s="22">
        <v>2</v>
      </c>
      <c r="M40" s="22">
        <f t="shared" si="7"/>
        <v>2</v>
      </c>
      <c r="N40" s="22">
        <v>1</v>
      </c>
      <c r="O40" s="22">
        <f t="shared" si="8"/>
        <v>0.5</v>
      </c>
      <c r="P40" s="22">
        <v>1</v>
      </c>
      <c r="Q40" s="22">
        <f t="shared" si="11"/>
        <v>1</v>
      </c>
      <c r="R40" s="35">
        <v>837</v>
      </c>
      <c r="S40" s="26">
        <f t="shared" si="3"/>
        <v>6.9645531702446331</v>
      </c>
      <c r="T40" s="33">
        <v>0</v>
      </c>
      <c r="U40" s="26">
        <f t="shared" si="6"/>
        <v>0</v>
      </c>
      <c r="V40" s="33">
        <v>0</v>
      </c>
      <c r="W40" s="26">
        <f t="shared" si="4"/>
        <v>0</v>
      </c>
      <c r="X40" s="22">
        <v>0</v>
      </c>
      <c r="Y40" s="30">
        <f t="shared" si="5"/>
        <v>0</v>
      </c>
      <c r="Z40" s="22">
        <v>0</v>
      </c>
      <c r="AA40" s="26">
        <f t="shared" si="9"/>
        <v>0</v>
      </c>
      <c r="AB40" s="22">
        <v>0</v>
      </c>
      <c r="AC40" s="26">
        <f t="shared" si="10"/>
        <v>0</v>
      </c>
      <c r="AD40" s="4"/>
      <c r="AE40" s="4"/>
      <c r="AF40" s="4"/>
      <c r="AG40" s="4"/>
    </row>
    <row r="41" spans="1:33" ht="15.75" customHeight="1" x14ac:dyDescent="0.25">
      <c r="A41" s="31">
        <v>31</v>
      </c>
      <c r="B41" s="21" t="s">
        <v>78</v>
      </c>
      <c r="C41" s="21" t="s">
        <v>79</v>
      </c>
      <c r="D41" s="22">
        <v>9881</v>
      </c>
      <c r="E41" s="22">
        <v>80</v>
      </c>
      <c r="F41" s="26">
        <f t="shared" si="0"/>
        <v>0.80963465236312127</v>
      </c>
      <c r="G41" s="32">
        <v>6</v>
      </c>
      <c r="H41" s="26">
        <f t="shared" si="1"/>
        <v>7.5</v>
      </c>
      <c r="I41" s="33">
        <v>92</v>
      </c>
      <c r="J41" s="33">
        <v>0</v>
      </c>
      <c r="K41" s="33">
        <v>0</v>
      </c>
      <c r="L41" s="22">
        <v>0</v>
      </c>
      <c r="M41" s="22">
        <f t="shared" si="7"/>
        <v>0</v>
      </c>
      <c r="N41" s="22">
        <v>0</v>
      </c>
      <c r="O41" s="22">
        <f t="shared" si="8"/>
        <v>0</v>
      </c>
      <c r="P41" s="22">
        <v>6</v>
      </c>
      <c r="Q41" s="22">
        <f t="shared" si="11"/>
        <v>0</v>
      </c>
      <c r="R41" s="35">
        <v>92</v>
      </c>
      <c r="S41" s="26">
        <f t="shared" si="3"/>
        <v>0.93107985021758932</v>
      </c>
      <c r="T41" s="33">
        <v>0</v>
      </c>
      <c r="U41" s="26">
        <f t="shared" si="6"/>
        <v>0</v>
      </c>
      <c r="V41" s="33">
        <v>0</v>
      </c>
      <c r="W41" s="26">
        <f t="shared" si="4"/>
        <v>0</v>
      </c>
      <c r="X41" s="22">
        <v>0</v>
      </c>
      <c r="Y41" s="30">
        <f t="shared" si="5"/>
        <v>0</v>
      </c>
      <c r="Z41" s="22">
        <v>0</v>
      </c>
      <c r="AA41" s="26">
        <f t="shared" si="9"/>
        <v>0</v>
      </c>
      <c r="AB41" s="22">
        <v>0</v>
      </c>
      <c r="AC41" s="26">
        <f t="shared" si="10"/>
        <v>0</v>
      </c>
      <c r="AD41" s="4"/>
      <c r="AE41" s="4"/>
      <c r="AF41" s="4"/>
      <c r="AG41" s="4"/>
    </row>
    <row r="42" spans="1:33" ht="15.75" customHeight="1" x14ac:dyDescent="0.25">
      <c r="A42" s="31">
        <v>32</v>
      </c>
      <c r="B42" s="21" t="s">
        <v>80</v>
      </c>
      <c r="C42" s="21" t="s">
        <v>81</v>
      </c>
      <c r="D42" s="22">
        <v>13232</v>
      </c>
      <c r="E42" s="22">
        <v>107</v>
      </c>
      <c r="F42" s="26">
        <f t="shared" si="0"/>
        <v>0.80864570737605812</v>
      </c>
      <c r="G42" s="32">
        <v>4</v>
      </c>
      <c r="H42" s="26">
        <f t="shared" si="1"/>
        <v>3.7383177570093453</v>
      </c>
      <c r="I42" s="33">
        <v>125</v>
      </c>
      <c r="J42" s="33">
        <v>1</v>
      </c>
      <c r="K42" s="33">
        <v>2</v>
      </c>
      <c r="L42" s="22">
        <v>0</v>
      </c>
      <c r="M42" s="22">
        <f t="shared" si="7"/>
        <v>0</v>
      </c>
      <c r="N42" s="22">
        <v>0</v>
      </c>
      <c r="O42" s="22">
        <f t="shared" si="8"/>
        <v>0</v>
      </c>
      <c r="P42" s="22">
        <v>0</v>
      </c>
      <c r="Q42" s="22">
        <f t="shared" si="11"/>
        <v>0</v>
      </c>
      <c r="R42" s="35">
        <v>445</v>
      </c>
      <c r="S42" s="26">
        <f t="shared" si="3"/>
        <v>3.3630592503022969</v>
      </c>
      <c r="T42" s="33">
        <v>0</v>
      </c>
      <c r="U42" s="26">
        <f t="shared" si="6"/>
        <v>0</v>
      </c>
      <c r="V42" s="33">
        <v>0</v>
      </c>
      <c r="W42" s="26">
        <f t="shared" si="4"/>
        <v>0</v>
      </c>
      <c r="X42" s="22">
        <v>0</v>
      </c>
      <c r="Y42" s="30">
        <f t="shared" si="5"/>
        <v>0</v>
      </c>
      <c r="Z42" s="22">
        <v>0</v>
      </c>
      <c r="AA42" s="26">
        <f t="shared" si="9"/>
        <v>0</v>
      </c>
      <c r="AB42" s="22">
        <v>0</v>
      </c>
      <c r="AC42" s="26">
        <f t="shared" si="10"/>
        <v>0</v>
      </c>
      <c r="AD42" s="4"/>
      <c r="AE42" s="4"/>
      <c r="AF42" s="4"/>
      <c r="AG42" s="4"/>
    </row>
    <row r="43" spans="1:33" ht="15.75" customHeight="1" x14ac:dyDescent="0.25">
      <c r="A43" s="31">
        <v>33</v>
      </c>
      <c r="B43" s="21" t="s">
        <v>82</v>
      </c>
      <c r="C43" s="21" t="s">
        <v>83</v>
      </c>
      <c r="D43" s="22">
        <v>11303</v>
      </c>
      <c r="E43" s="22">
        <v>94</v>
      </c>
      <c r="F43" s="26">
        <f t="shared" si="0"/>
        <v>0.83163761833141647</v>
      </c>
      <c r="G43" s="32">
        <v>3</v>
      </c>
      <c r="H43" s="26">
        <f t="shared" si="1"/>
        <v>3.1914893617021276</v>
      </c>
      <c r="I43" s="33">
        <v>131</v>
      </c>
      <c r="J43" s="33">
        <v>0</v>
      </c>
      <c r="K43" s="33">
        <v>1</v>
      </c>
      <c r="L43" s="22">
        <v>2</v>
      </c>
      <c r="M43" s="22">
        <f t="shared" si="7"/>
        <v>0.66666666666666663</v>
      </c>
      <c r="N43" s="22">
        <v>1</v>
      </c>
      <c r="O43" s="22">
        <f t="shared" si="8"/>
        <v>0.5</v>
      </c>
      <c r="P43" s="22">
        <v>1</v>
      </c>
      <c r="Q43" s="22">
        <f t="shared" si="11"/>
        <v>1</v>
      </c>
      <c r="R43" s="35">
        <v>481</v>
      </c>
      <c r="S43" s="26">
        <f t="shared" si="3"/>
        <v>4.2555073874192688</v>
      </c>
      <c r="T43" s="33">
        <v>0</v>
      </c>
      <c r="U43" s="26">
        <f t="shared" si="6"/>
        <v>0</v>
      </c>
      <c r="V43" s="33">
        <v>0</v>
      </c>
      <c r="W43" s="26">
        <f t="shared" si="4"/>
        <v>0</v>
      </c>
      <c r="X43" s="22">
        <v>0</v>
      </c>
      <c r="Y43" s="30">
        <f t="shared" si="5"/>
        <v>0</v>
      </c>
      <c r="Z43" s="22">
        <v>0</v>
      </c>
      <c r="AA43" s="26">
        <f t="shared" si="9"/>
        <v>0</v>
      </c>
      <c r="AB43" s="22">
        <v>0</v>
      </c>
      <c r="AC43" s="26">
        <f t="shared" si="10"/>
        <v>0</v>
      </c>
      <c r="AD43" s="4"/>
      <c r="AE43" s="4"/>
      <c r="AF43" s="4"/>
      <c r="AG43" s="4"/>
    </row>
    <row r="44" spans="1:33" ht="15.75" customHeight="1" x14ac:dyDescent="0.25">
      <c r="A44" s="31">
        <v>34</v>
      </c>
      <c r="B44" s="21" t="s">
        <v>84</v>
      </c>
      <c r="C44" s="21" t="s">
        <v>85</v>
      </c>
      <c r="D44" s="22">
        <v>12201</v>
      </c>
      <c r="E44" s="22">
        <v>59</v>
      </c>
      <c r="F44" s="26">
        <f t="shared" si="0"/>
        <v>0.48356692074420132</v>
      </c>
      <c r="G44" s="32">
        <v>1</v>
      </c>
      <c r="H44" s="26">
        <f t="shared" si="1"/>
        <v>1.6949152542372881</v>
      </c>
      <c r="I44" s="33">
        <v>131</v>
      </c>
      <c r="J44" s="33">
        <v>0</v>
      </c>
      <c r="K44" s="33">
        <v>0</v>
      </c>
      <c r="L44" s="22">
        <v>0</v>
      </c>
      <c r="M44" s="22">
        <f t="shared" si="7"/>
        <v>0</v>
      </c>
      <c r="N44" s="22">
        <v>0</v>
      </c>
      <c r="O44" s="22">
        <f t="shared" si="8"/>
        <v>0</v>
      </c>
      <c r="P44" s="22">
        <v>1</v>
      </c>
      <c r="Q44" s="22">
        <f t="shared" si="11"/>
        <v>0</v>
      </c>
      <c r="R44" s="35">
        <v>341</v>
      </c>
      <c r="S44" s="26">
        <f t="shared" si="3"/>
        <v>2.7948528809114008</v>
      </c>
      <c r="T44" s="33">
        <v>0</v>
      </c>
      <c r="U44" s="26">
        <f t="shared" si="6"/>
        <v>0</v>
      </c>
      <c r="V44" s="33">
        <v>0</v>
      </c>
      <c r="W44" s="26">
        <f t="shared" si="4"/>
        <v>0</v>
      </c>
      <c r="X44" s="22">
        <v>0</v>
      </c>
      <c r="Y44" s="30">
        <f t="shared" si="5"/>
        <v>0</v>
      </c>
      <c r="Z44" s="22">
        <v>0</v>
      </c>
      <c r="AA44" s="26">
        <f t="shared" si="9"/>
        <v>0</v>
      </c>
      <c r="AB44" s="22">
        <v>0</v>
      </c>
      <c r="AC44" s="26">
        <f t="shared" si="10"/>
        <v>0</v>
      </c>
      <c r="AD44" s="4"/>
      <c r="AE44" s="4"/>
      <c r="AF44" s="4"/>
      <c r="AG44" s="4"/>
    </row>
    <row r="45" spans="1:33" ht="15.75" customHeight="1" x14ac:dyDescent="0.25">
      <c r="A45" s="31"/>
      <c r="B45" s="36"/>
      <c r="C45" s="36"/>
      <c r="D45" s="22"/>
      <c r="E45" s="22"/>
      <c r="F45" s="37"/>
      <c r="G45" s="37"/>
      <c r="H45" s="37"/>
      <c r="I45" s="22"/>
      <c r="J45" s="37"/>
      <c r="K45" s="22"/>
      <c r="L45" s="22"/>
      <c r="M45" s="22"/>
      <c r="N45" s="22"/>
      <c r="O45" s="22"/>
      <c r="P45" s="22"/>
      <c r="Q45" s="22"/>
      <c r="R45" s="22"/>
      <c r="S45" s="37"/>
      <c r="T45" s="22"/>
      <c r="U45" s="37"/>
      <c r="V45" s="22"/>
      <c r="W45" s="37"/>
      <c r="X45" s="22"/>
      <c r="Y45" s="22"/>
      <c r="Z45" s="22"/>
      <c r="AA45" s="37"/>
      <c r="AB45" s="22"/>
      <c r="AC45" s="37"/>
      <c r="AD45" s="4"/>
      <c r="AE45" s="4"/>
      <c r="AF45" s="4"/>
      <c r="AG45" s="4"/>
    </row>
    <row r="46" spans="1:33" ht="15.75" customHeight="1" x14ac:dyDescent="0.25">
      <c r="A46" s="31"/>
      <c r="B46" s="36"/>
      <c r="C46" s="36"/>
      <c r="D46" s="22"/>
      <c r="E46" s="22"/>
      <c r="F46" s="37"/>
      <c r="G46" s="37"/>
      <c r="H46" s="37"/>
      <c r="I46" s="22"/>
      <c r="J46" s="37"/>
      <c r="K46" s="22"/>
      <c r="L46" s="22"/>
      <c r="M46" s="22"/>
      <c r="N46" s="22"/>
      <c r="O46" s="22"/>
      <c r="P46" s="22"/>
      <c r="Q46" s="22"/>
      <c r="R46" s="22"/>
      <c r="S46" s="37"/>
      <c r="T46" s="22"/>
      <c r="U46" s="37"/>
      <c r="V46" s="22"/>
      <c r="W46" s="37"/>
      <c r="X46" s="22"/>
      <c r="Y46" s="22"/>
      <c r="Z46" s="22"/>
      <c r="AA46" s="37"/>
      <c r="AB46" s="22"/>
      <c r="AC46" s="37"/>
      <c r="AD46" s="4"/>
      <c r="AE46" s="4"/>
      <c r="AF46" s="4"/>
      <c r="AG46" s="4"/>
    </row>
    <row r="47" spans="1:33" ht="15.75" customHeight="1" x14ac:dyDescent="0.25">
      <c r="A47" s="31"/>
      <c r="B47" s="36"/>
      <c r="C47" s="36"/>
      <c r="D47" s="22"/>
      <c r="E47" s="22"/>
      <c r="F47" s="37"/>
      <c r="G47" s="37"/>
      <c r="H47" s="37"/>
      <c r="I47" s="22"/>
      <c r="J47" s="37"/>
      <c r="K47" s="22"/>
      <c r="L47" s="22"/>
      <c r="M47" s="22"/>
      <c r="N47" s="22"/>
      <c r="O47" s="22"/>
      <c r="P47" s="22"/>
      <c r="Q47" s="22"/>
      <c r="R47" s="22"/>
      <c r="S47" s="37"/>
      <c r="T47" s="22"/>
      <c r="U47" s="37"/>
      <c r="V47" s="22"/>
      <c r="W47" s="37"/>
      <c r="X47" s="22"/>
      <c r="Y47" s="22"/>
      <c r="Z47" s="22"/>
      <c r="AA47" s="37"/>
      <c r="AB47" s="22"/>
      <c r="AC47" s="37"/>
      <c r="AD47" s="4"/>
      <c r="AE47" s="4"/>
      <c r="AF47" s="4"/>
      <c r="AG47" s="4"/>
    </row>
    <row r="48" spans="1:33" ht="15.75" customHeight="1" x14ac:dyDescent="0.25">
      <c r="A48" s="31"/>
      <c r="B48" s="36"/>
      <c r="C48" s="36"/>
      <c r="D48" s="22"/>
      <c r="E48" s="22"/>
      <c r="F48" s="37"/>
      <c r="G48" s="37"/>
      <c r="H48" s="37"/>
      <c r="I48" s="22"/>
      <c r="J48" s="37"/>
      <c r="K48" s="22"/>
      <c r="L48" s="22"/>
      <c r="M48" s="22"/>
      <c r="N48" s="22"/>
      <c r="O48" s="22"/>
      <c r="P48" s="22"/>
      <c r="Q48" s="22"/>
      <c r="R48" s="22"/>
      <c r="S48" s="37"/>
      <c r="T48" s="22"/>
      <c r="U48" s="37"/>
      <c r="V48" s="22"/>
      <c r="W48" s="37"/>
      <c r="X48" s="22"/>
      <c r="Y48" s="22"/>
      <c r="Z48" s="22"/>
      <c r="AA48" s="37"/>
      <c r="AB48" s="22"/>
      <c r="AC48" s="37"/>
      <c r="AD48" s="4"/>
      <c r="AE48" s="4"/>
      <c r="AF48" s="4"/>
      <c r="AG48" s="4"/>
    </row>
    <row r="49" spans="1:33" ht="15.75" customHeight="1" x14ac:dyDescent="0.25">
      <c r="A49" s="31"/>
      <c r="B49" s="36"/>
      <c r="C49" s="36"/>
      <c r="D49" s="22"/>
      <c r="E49" s="22"/>
      <c r="F49" s="37"/>
      <c r="G49" s="37"/>
      <c r="H49" s="37"/>
      <c r="I49" s="22"/>
      <c r="J49" s="37"/>
      <c r="K49" s="22"/>
      <c r="L49" s="22"/>
      <c r="M49" s="22"/>
      <c r="N49" s="22"/>
      <c r="O49" s="22"/>
      <c r="P49" s="22"/>
      <c r="Q49" s="22"/>
      <c r="R49" s="22"/>
      <c r="S49" s="37"/>
      <c r="T49" s="22"/>
      <c r="U49" s="37"/>
      <c r="V49" s="22"/>
      <c r="W49" s="37"/>
      <c r="X49" s="22"/>
      <c r="Y49" s="22"/>
      <c r="Z49" s="22"/>
      <c r="AA49" s="37"/>
      <c r="AB49" s="22"/>
      <c r="AC49" s="37"/>
      <c r="AD49" s="4"/>
      <c r="AE49" s="4"/>
      <c r="AF49" s="4"/>
      <c r="AG49" s="4"/>
    </row>
    <row r="50" spans="1:33" ht="15.75" customHeight="1" thickBot="1" x14ac:dyDescent="0.3">
      <c r="A50" s="38" t="s">
        <v>86</v>
      </c>
      <c r="B50" s="38"/>
      <c r="C50" s="39"/>
      <c r="D50" s="40">
        <f t="shared" ref="D50:E50" si="12">SUM(D11:D49)</f>
        <v>338964</v>
      </c>
      <c r="E50" s="40">
        <f t="shared" si="12"/>
        <v>3125</v>
      </c>
      <c r="F50" s="41">
        <f>E50/D50*100</f>
        <v>0.92192681228685047</v>
      </c>
      <c r="G50" s="40">
        <f>SUM(G11:G49)</f>
        <v>89</v>
      </c>
      <c r="H50" s="41">
        <f>G50/E50*100</f>
        <v>2.8479999999999999</v>
      </c>
      <c r="I50" s="40">
        <f t="shared" ref="I50:L50" si="13">SUM(I11:I49)</f>
        <v>4636</v>
      </c>
      <c r="J50" s="40">
        <f t="shared" si="13"/>
        <v>76</v>
      </c>
      <c r="K50" s="40">
        <f t="shared" si="13"/>
        <v>11</v>
      </c>
      <c r="L50" s="40">
        <f t="shared" si="13"/>
        <v>128</v>
      </c>
      <c r="M50" s="40">
        <f>L50/G50*100%</f>
        <v>1.4382022471910112</v>
      </c>
      <c r="N50" s="40">
        <f>SUM(N11:N49)</f>
        <v>9</v>
      </c>
      <c r="O50" s="40">
        <f>N50/L50*100%</f>
        <v>7.03125E-2</v>
      </c>
      <c r="P50" s="40">
        <f>SUM(P11:P49)</f>
        <v>77</v>
      </c>
      <c r="Q50" s="40">
        <f>P50/N50*100%</f>
        <v>8.5555555555555554</v>
      </c>
      <c r="R50" s="40">
        <f>SUM(R11:R49)</f>
        <v>10554</v>
      </c>
      <c r="S50" s="42">
        <f>R50/D50*100</f>
        <v>3.1136049846001344</v>
      </c>
      <c r="T50" s="40">
        <f>SUM(T11:T49)</f>
        <v>29</v>
      </c>
      <c r="U50" s="43">
        <f>T50/R50*100%</f>
        <v>2.7477733560735268E-3</v>
      </c>
      <c r="V50" s="40">
        <f>SUM(V11:V49)</f>
        <v>2</v>
      </c>
      <c r="W50" s="44">
        <f>V50/R50*100%</f>
        <v>1.8950161076369148E-4</v>
      </c>
      <c r="X50" s="40">
        <f>SUM(X11:X49)</f>
        <v>0</v>
      </c>
      <c r="Y50" s="40">
        <f>X50/D50*100%</f>
        <v>0</v>
      </c>
      <c r="Z50" s="40">
        <f>SUM(Z11:Z49)</f>
        <v>0</v>
      </c>
      <c r="AA50" s="42">
        <f>IFERROR(Z50/X50*100%,0)</f>
        <v>0</v>
      </c>
      <c r="AB50" s="40">
        <f>SUM(AB11:AB49)</f>
        <v>0</v>
      </c>
      <c r="AC50" s="42">
        <f>IFERROR(AB50/X50*100%,0)</f>
        <v>0</v>
      </c>
      <c r="AD50" s="4"/>
      <c r="AE50" s="4"/>
      <c r="AF50" s="4"/>
      <c r="AG50" s="4"/>
    </row>
    <row r="51" spans="1:33" ht="15.75" customHeight="1" x14ac:dyDescent="0.25">
      <c r="A51" s="4"/>
      <c r="B51" s="4"/>
      <c r="C51" s="2"/>
      <c r="D51" s="2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"/>
      <c r="AE51" s="4"/>
      <c r="AF51" s="4"/>
      <c r="AG51" s="4"/>
    </row>
    <row r="52" spans="1:33" ht="15.75" customHeight="1" x14ac:dyDescent="0.25">
      <c r="A52" s="46" t="s">
        <v>87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 ht="15.75" customHeight="1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</row>
    <row r="256" spans="1:33" ht="15.75" customHeight="1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</row>
    <row r="257" spans="1:33" ht="15.75" customHeight="1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</row>
    <row r="258" spans="1:33" ht="15.75" customHeight="1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</row>
    <row r="259" spans="1:33" ht="15.75" customHeight="1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</row>
    <row r="260" spans="1:33" ht="15.75" customHeight="1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</row>
    <row r="261" spans="1:33" ht="15.75" customHeight="1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</row>
    <row r="262" spans="1:33" ht="15.75" customHeight="1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</row>
    <row r="263" spans="1:33" ht="15.75" customHeight="1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</row>
    <row r="264" spans="1:33" ht="15.75" customHeight="1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</row>
    <row r="265" spans="1:33" ht="15.75" customHeight="1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</row>
    <row r="266" spans="1:33" ht="15.75" customHeight="1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</row>
    <row r="267" spans="1:33" ht="15.75" customHeight="1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</row>
    <row r="268" spans="1:33" ht="15.75" customHeight="1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</row>
    <row r="269" spans="1:33" ht="15.75" customHeight="1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</row>
    <row r="270" spans="1:33" ht="15.75" customHeight="1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</row>
    <row r="271" spans="1:33" ht="15.75" customHeight="1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</row>
    <row r="272" spans="1:33" ht="15.75" customHeight="1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</row>
    <row r="273" spans="1:33" ht="15.75" customHeight="1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</row>
    <row r="274" spans="1:33" ht="15.75" customHeight="1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</row>
    <row r="275" spans="1:33" ht="15.75" customHeight="1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</row>
    <row r="276" spans="1:33" ht="15.75" customHeight="1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</row>
    <row r="277" spans="1:33" ht="15.75" customHeight="1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</row>
    <row r="278" spans="1:33" ht="15.75" customHeight="1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</row>
    <row r="279" spans="1:33" ht="15.75" customHeight="1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</row>
    <row r="280" spans="1:33" ht="15.75" customHeight="1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</row>
    <row r="281" spans="1:33" ht="15.75" customHeight="1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</row>
    <row r="282" spans="1:33" ht="15.75" customHeight="1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</row>
    <row r="283" spans="1:33" ht="15.75" customHeight="1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</row>
    <row r="284" spans="1:33" ht="15.75" customHeight="1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</row>
    <row r="285" spans="1:33" ht="15.75" customHeight="1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</row>
    <row r="286" spans="1:33" ht="15.75" customHeight="1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</row>
    <row r="287" spans="1:33" ht="15.75" customHeight="1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</row>
    <row r="288" spans="1:33" ht="15.75" customHeight="1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</row>
    <row r="289" spans="1:33" ht="15.75" customHeight="1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</row>
    <row r="290" spans="1:33" ht="15.75" customHeight="1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</row>
    <row r="291" spans="1:33" ht="15.75" customHeight="1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</row>
    <row r="292" spans="1:33" ht="15.75" customHeight="1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</row>
    <row r="293" spans="1:33" ht="15.75" customHeight="1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</row>
    <row r="294" spans="1:33" ht="15.75" customHeight="1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</row>
    <row r="295" spans="1:33" ht="15.75" customHeight="1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</row>
    <row r="296" spans="1:33" ht="15.75" customHeight="1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</row>
    <row r="297" spans="1:33" ht="15.75" customHeight="1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</row>
    <row r="298" spans="1:33" ht="15.75" customHeight="1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</row>
    <row r="299" spans="1:33" ht="15.75" customHeight="1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</row>
    <row r="300" spans="1:33" ht="15.75" customHeight="1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</row>
    <row r="301" spans="1:33" ht="15.75" customHeight="1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</row>
    <row r="302" spans="1:33" ht="15.75" customHeight="1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</row>
    <row r="303" spans="1:33" ht="15.75" customHeight="1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</row>
    <row r="304" spans="1:33" ht="15.75" customHeight="1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</row>
    <row r="305" spans="1:33" ht="15.75" customHeight="1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</row>
    <row r="306" spans="1:33" ht="15.75" customHeight="1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</row>
    <row r="307" spans="1:33" ht="15.75" customHeight="1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</row>
    <row r="308" spans="1:33" ht="15.75" customHeight="1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</row>
    <row r="309" spans="1:33" ht="15.75" customHeight="1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</row>
    <row r="310" spans="1:33" ht="15.75" customHeight="1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</row>
    <row r="311" spans="1:33" ht="15.75" customHeight="1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</row>
    <row r="312" spans="1:33" ht="15.75" customHeight="1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</row>
    <row r="313" spans="1:33" ht="15.75" customHeight="1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</row>
    <row r="314" spans="1:33" ht="15.75" customHeight="1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</row>
    <row r="315" spans="1:33" ht="15.75" customHeight="1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</row>
    <row r="316" spans="1:33" ht="15.75" customHeight="1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</row>
    <row r="317" spans="1:33" ht="15.75" customHeight="1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</row>
    <row r="318" spans="1:33" ht="15.75" customHeight="1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</row>
    <row r="319" spans="1:33" ht="15.75" customHeight="1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</row>
    <row r="320" spans="1:33" ht="15.75" customHeight="1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</row>
    <row r="321" spans="1:33" ht="15.75" customHeight="1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</row>
    <row r="322" spans="1:33" ht="15.75" customHeight="1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</row>
    <row r="323" spans="1:33" ht="15.75" customHeight="1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</row>
    <row r="324" spans="1:33" ht="15.75" customHeight="1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</row>
    <row r="325" spans="1:33" ht="15.75" customHeight="1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</row>
    <row r="326" spans="1:33" ht="15.75" customHeight="1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</row>
    <row r="327" spans="1:33" ht="15.75" customHeight="1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</row>
    <row r="328" spans="1:33" ht="15.75" customHeight="1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</row>
    <row r="329" spans="1:33" ht="15.75" customHeight="1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</row>
    <row r="330" spans="1:33" ht="15.75" customHeight="1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</row>
    <row r="331" spans="1:33" ht="15.75" customHeight="1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</row>
    <row r="332" spans="1:33" ht="15.75" customHeight="1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</row>
    <row r="333" spans="1:33" ht="15.75" customHeight="1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</row>
    <row r="334" spans="1:33" ht="15.75" customHeight="1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</row>
    <row r="335" spans="1:33" ht="15.75" customHeight="1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</row>
    <row r="336" spans="1:33" ht="15.75" customHeight="1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</row>
    <row r="337" spans="1:33" ht="15.75" customHeight="1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</row>
    <row r="338" spans="1:33" ht="15.75" customHeight="1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</row>
    <row r="339" spans="1:33" ht="15.75" customHeight="1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</row>
    <row r="340" spans="1:33" ht="15.75" customHeight="1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</row>
    <row r="341" spans="1:33" ht="15.75" customHeight="1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</row>
    <row r="342" spans="1:33" ht="15.75" customHeight="1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</row>
    <row r="343" spans="1:33" ht="15.75" customHeight="1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</row>
    <row r="344" spans="1:33" ht="15.75" customHeight="1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</row>
    <row r="345" spans="1:33" ht="15.75" customHeight="1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</row>
    <row r="346" spans="1:33" ht="15.75" customHeight="1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</row>
    <row r="347" spans="1:33" ht="15.75" customHeight="1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</row>
    <row r="348" spans="1:33" ht="15.75" customHeight="1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</row>
    <row r="349" spans="1:33" ht="15.75" customHeight="1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</row>
    <row r="350" spans="1:33" ht="15.75" customHeight="1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</row>
    <row r="351" spans="1:33" ht="15.75" customHeight="1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</row>
    <row r="352" spans="1:33" ht="15.75" customHeight="1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</row>
    <row r="353" spans="1:33" ht="15.75" customHeight="1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</row>
    <row r="354" spans="1:33" ht="15.75" customHeight="1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</row>
    <row r="355" spans="1:33" ht="15.75" customHeight="1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</row>
    <row r="356" spans="1:33" ht="15.75" customHeight="1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</row>
    <row r="357" spans="1:33" ht="15.75" customHeight="1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</row>
    <row r="358" spans="1:33" ht="15.75" customHeight="1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</row>
    <row r="359" spans="1:33" ht="15.75" customHeight="1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</row>
    <row r="360" spans="1:33" ht="15.75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</row>
    <row r="361" spans="1:33" ht="15.75" customHeight="1" x14ac:dyDescent="0.2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</row>
    <row r="362" spans="1:33" ht="15.75" customHeight="1" x14ac:dyDescent="0.2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</row>
    <row r="363" spans="1:33" ht="15.75" customHeight="1" x14ac:dyDescent="0.2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</row>
    <row r="364" spans="1:33" ht="15.75" customHeight="1" x14ac:dyDescent="0.2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</row>
    <row r="365" spans="1:33" ht="15.75" customHeight="1" x14ac:dyDescent="0.2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</row>
    <row r="366" spans="1:33" ht="15.75" customHeight="1" x14ac:dyDescent="0.2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</row>
    <row r="367" spans="1:33" ht="15.75" customHeight="1" x14ac:dyDescent="0.2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</row>
    <row r="368" spans="1:33" ht="15.75" customHeight="1" x14ac:dyDescent="0.2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</row>
    <row r="369" spans="1:33" ht="15.75" customHeight="1" x14ac:dyDescent="0.2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</row>
    <row r="370" spans="1:33" ht="15.75" customHeight="1" x14ac:dyDescent="0.2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</row>
    <row r="371" spans="1:33" ht="15.75" customHeight="1" x14ac:dyDescent="0.2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</row>
    <row r="372" spans="1:33" ht="15.75" customHeight="1" x14ac:dyDescent="0.2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</row>
    <row r="373" spans="1:33" ht="15.75" customHeight="1" x14ac:dyDescent="0.2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</row>
    <row r="374" spans="1:33" ht="15.75" customHeight="1" x14ac:dyDescent="0.2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</row>
    <row r="375" spans="1:33" ht="15.75" customHeight="1" x14ac:dyDescent="0.2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</row>
    <row r="376" spans="1:33" ht="15.75" customHeight="1" x14ac:dyDescent="0.2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</row>
    <row r="377" spans="1:33" ht="15.75" customHeight="1" x14ac:dyDescent="0.2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</row>
    <row r="378" spans="1:33" ht="15.75" customHeight="1" x14ac:dyDescent="0.2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</row>
    <row r="379" spans="1:33" ht="15.75" customHeight="1" x14ac:dyDescent="0.2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</row>
    <row r="380" spans="1:33" ht="15.75" customHeight="1" x14ac:dyDescent="0.2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</row>
    <row r="381" spans="1:33" ht="15.75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</row>
    <row r="382" spans="1:33" ht="15.75" customHeight="1" x14ac:dyDescent="0.2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</row>
    <row r="383" spans="1:33" ht="15.75" customHeight="1" x14ac:dyDescent="0.2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</row>
    <row r="384" spans="1:33" ht="15.75" customHeight="1" x14ac:dyDescent="0.2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</row>
    <row r="385" spans="1:33" ht="15.75" customHeight="1" x14ac:dyDescent="0.2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</row>
    <row r="386" spans="1:33" ht="15.75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</row>
    <row r="387" spans="1:33" ht="15.75" customHeight="1" x14ac:dyDescent="0.2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</row>
    <row r="388" spans="1:33" ht="15.75" customHeight="1" x14ac:dyDescent="0.2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</row>
    <row r="389" spans="1:33" ht="15.75" customHeight="1" x14ac:dyDescent="0.2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</row>
    <row r="390" spans="1:33" ht="15.75" customHeight="1" x14ac:dyDescent="0.2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</row>
    <row r="391" spans="1:33" ht="15.75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</row>
    <row r="392" spans="1:33" ht="15.75" customHeight="1" x14ac:dyDescent="0.2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</row>
    <row r="393" spans="1:33" ht="15.75" customHeight="1" x14ac:dyDescent="0.2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</row>
    <row r="394" spans="1:33" ht="15.75" customHeight="1" x14ac:dyDescent="0.2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</row>
    <row r="395" spans="1:33" ht="15.75" customHeight="1" x14ac:dyDescent="0.2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</row>
    <row r="396" spans="1:33" ht="15.75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</row>
    <row r="397" spans="1:33" ht="15.75" customHeight="1" x14ac:dyDescent="0.2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</row>
    <row r="398" spans="1:33" ht="15.75" customHeight="1" x14ac:dyDescent="0.2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</row>
    <row r="399" spans="1:33" ht="15.75" customHeight="1" x14ac:dyDescent="0.2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</row>
    <row r="400" spans="1:33" ht="15.75" customHeight="1" x14ac:dyDescent="0.2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</row>
    <row r="401" spans="1:33" ht="15.75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</row>
    <row r="402" spans="1:33" ht="15.75" customHeight="1" x14ac:dyDescent="0.2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</row>
    <row r="403" spans="1:33" ht="15.75" customHeight="1" x14ac:dyDescent="0.2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</row>
    <row r="404" spans="1:33" ht="15.75" customHeight="1" x14ac:dyDescent="0.2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</row>
    <row r="405" spans="1:33" ht="15.75" customHeight="1" x14ac:dyDescent="0.2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</row>
    <row r="406" spans="1:33" ht="15.75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</row>
    <row r="407" spans="1:33" ht="15.75" customHeight="1" x14ac:dyDescent="0.2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</row>
    <row r="408" spans="1:33" ht="15.75" customHeight="1" x14ac:dyDescent="0.2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</row>
    <row r="409" spans="1:33" ht="15.75" customHeight="1" x14ac:dyDescent="0.2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</row>
    <row r="410" spans="1:33" ht="15.75" customHeight="1" x14ac:dyDescent="0.2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</row>
    <row r="411" spans="1:33" ht="15.75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</row>
    <row r="412" spans="1:33" ht="15.75" customHeight="1" x14ac:dyDescent="0.2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</row>
    <row r="413" spans="1:33" ht="15.75" customHeight="1" x14ac:dyDescent="0.2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</row>
    <row r="414" spans="1:33" ht="15.75" customHeight="1" x14ac:dyDescent="0.2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</row>
    <row r="415" spans="1:33" ht="15.75" customHeight="1" x14ac:dyDescent="0.2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</row>
    <row r="416" spans="1:33" ht="15.75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</row>
    <row r="417" spans="1:33" ht="15.75" customHeight="1" x14ac:dyDescent="0.2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</row>
    <row r="418" spans="1:33" ht="15.75" customHeight="1" x14ac:dyDescent="0.2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</row>
    <row r="419" spans="1:33" ht="15.75" customHeight="1" x14ac:dyDescent="0.2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</row>
    <row r="420" spans="1:33" ht="15.75" customHeight="1" x14ac:dyDescent="0.2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</row>
    <row r="421" spans="1:33" ht="15.75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</row>
    <row r="422" spans="1:33" ht="15.75" customHeight="1" x14ac:dyDescent="0.2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</row>
    <row r="423" spans="1:33" ht="15.75" customHeight="1" x14ac:dyDescent="0.2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</row>
    <row r="424" spans="1:33" ht="15.75" customHeight="1" x14ac:dyDescent="0.2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</row>
    <row r="425" spans="1:33" ht="15.75" customHeight="1" x14ac:dyDescent="0.2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</row>
    <row r="426" spans="1:33" ht="15.75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</row>
    <row r="427" spans="1:33" ht="15.75" customHeight="1" x14ac:dyDescent="0.2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</row>
    <row r="428" spans="1:33" ht="15.75" customHeight="1" x14ac:dyDescent="0.2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</row>
    <row r="429" spans="1:33" ht="15.75" customHeight="1" x14ac:dyDescent="0.2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</row>
    <row r="430" spans="1:33" ht="15.75" customHeight="1" x14ac:dyDescent="0.2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</row>
    <row r="431" spans="1:33" ht="15.75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</row>
    <row r="432" spans="1:33" ht="15.75" customHeight="1" x14ac:dyDescent="0.2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</row>
    <row r="433" spans="1:33" ht="15.75" customHeight="1" x14ac:dyDescent="0.2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</row>
    <row r="434" spans="1:33" ht="15.75" customHeight="1" x14ac:dyDescent="0.2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</row>
    <row r="435" spans="1:33" ht="15.75" customHeight="1" x14ac:dyDescent="0.2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</row>
    <row r="436" spans="1:33" ht="15.75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</row>
    <row r="437" spans="1:33" ht="15.75" customHeight="1" x14ac:dyDescent="0.2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</row>
    <row r="438" spans="1:33" ht="15.75" customHeight="1" x14ac:dyDescent="0.2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</row>
    <row r="439" spans="1:33" ht="15.75" customHeight="1" x14ac:dyDescent="0.2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</row>
    <row r="440" spans="1:33" ht="15.75" customHeight="1" x14ac:dyDescent="0.2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</row>
    <row r="441" spans="1:33" ht="15.75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</row>
    <row r="442" spans="1:33" ht="15.75" customHeight="1" x14ac:dyDescent="0.2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</row>
    <row r="443" spans="1:33" ht="15.75" customHeight="1" x14ac:dyDescent="0.2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</row>
    <row r="444" spans="1:33" ht="15.75" customHeight="1" x14ac:dyDescent="0.2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</row>
    <row r="445" spans="1:33" ht="15.75" customHeight="1" x14ac:dyDescent="0.2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</row>
    <row r="446" spans="1:33" ht="15.75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</row>
    <row r="447" spans="1:33" ht="15.75" customHeight="1" x14ac:dyDescent="0.2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</row>
    <row r="448" spans="1:33" ht="15.75" customHeight="1" x14ac:dyDescent="0.2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</row>
    <row r="449" spans="1:33" ht="15.75" customHeight="1" x14ac:dyDescent="0.2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</row>
    <row r="450" spans="1:33" ht="15.75" customHeight="1" x14ac:dyDescent="0.2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</row>
    <row r="451" spans="1:33" ht="15.75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</row>
    <row r="452" spans="1:33" ht="15.75" customHeight="1" x14ac:dyDescent="0.2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</row>
    <row r="453" spans="1:33" ht="15.75" customHeight="1" x14ac:dyDescent="0.2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</row>
    <row r="454" spans="1:33" ht="15.75" customHeight="1" x14ac:dyDescent="0.2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</row>
    <row r="455" spans="1:33" ht="15.75" customHeight="1" x14ac:dyDescent="0.2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</row>
    <row r="456" spans="1:33" ht="15.75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</row>
    <row r="457" spans="1:33" ht="15.75" customHeight="1" x14ac:dyDescent="0.2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</row>
    <row r="458" spans="1:33" ht="15.75" customHeight="1" x14ac:dyDescent="0.2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</row>
    <row r="459" spans="1:33" ht="15.75" customHeight="1" x14ac:dyDescent="0.2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</row>
    <row r="460" spans="1:33" ht="15.75" customHeight="1" x14ac:dyDescent="0.2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</row>
    <row r="461" spans="1:33" ht="15.75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</row>
    <row r="462" spans="1:33" ht="15.75" customHeight="1" x14ac:dyDescent="0.2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</row>
    <row r="463" spans="1:33" ht="15.75" customHeight="1" x14ac:dyDescent="0.2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</row>
    <row r="464" spans="1:33" ht="15.75" customHeight="1" x14ac:dyDescent="0.2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</row>
    <row r="465" spans="1:33" ht="15.75" customHeight="1" x14ac:dyDescent="0.2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</row>
    <row r="466" spans="1:33" ht="15.75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</row>
    <row r="467" spans="1:33" ht="15.75" customHeight="1" x14ac:dyDescent="0.2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</row>
    <row r="468" spans="1:33" ht="15.75" customHeight="1" x14ac:dyDescent="0.2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</row>
    <row r="469" spans="1:33" ht="15.75" customHeight="1" x14ac:dyDescent="0.2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</row>
    <row r="470" spans="1:33" ht="15.75" customHeight="1" x14ac:dyDescent="0.2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</row>
    <row r="471" spans="1:33" ht="15.75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</row>
    <row r="472" spans="1:33" ht="15.75" customHeight="1" x14ac:dyDescent="0.2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</row>
    <row r="473" spans="1:33" ht="15.75" customHeight="1" x14ac:dyDescent="0.2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</row>
    <row r="474" spans="1:33" ht="15.75" customHeight="1" x14ac:dyDescent="0.2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</row>
    <row r="475" spans="1:33" ht="15.75" customHeight="1" x14ac:dyDescent="0.2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</row>
    <row r="476" spans="1:33" ht="15.75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</row>
    <row r="477" spans="1:33" ht="15.75" customHeight="1" x14ac:dyDescent="0.2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</row>
    <row r="478" spans="1:33" ht="15.75" customHeight="1" x14ac:dyDescent="0.2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</row>
    <row r="479" spans="1:33" ht="15.75" customHeight="1" x14ac:dyDescent="0.2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</row>
    <row r="480" spans="1:33" ht="15.75" customHeight="1" x14ac:dyDescent="0.2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</row>
    <row r="481" spans="1:33" ht="15.75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</row>
    <row r="482" spans="1:33" ht="15.75" customHeight="1" x14ac:dyDescent="0.2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</row>
    <row r="483" spans="1:33" ht="15.75" customHeight="1" x14ac:dyDescent="0.2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</row>
    <row r="484" spans="1:33" ht="15.75" customHeight="1" x14ac:dyDescent="0.2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</row>
    <row r="485" spans="1:33" ht="15.75" customHeight="1" x14ac:dyDescent="0.2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</row>
    <row r="486" spans="1:33" ht="15.75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</row>
    <row r="487" spans="1:33" ht="15.75" customHeight="1" x14ac:dyDescent="0.2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</row>
    <row r="488" spans="1:33" ht="15.75" customHeight="1" x14ac:dyDescent="0.2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</row>
    <row r="489" spans="1:33" ht="15.75" customHeight="1" x14ac:dyDescent="0.2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</row>
    <row r="490" spans="1:33" ht="15.75" customHeight="1" x14ac:dyDescent="0.2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</row>
    <row r="491" spans="1:33" ht="15.75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</row>
    <row r="492" spans="1:33" ht="15.75" customHeight="1" x14ac:dyDescent="0.2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</row>
    <row r="493" spans="1:33" ht="15.75" customHeight="1" x14ac:dyDescent="0.2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</row>
    <row r="494" spans="1:33" ht="15.75" customHeight="1" x14ac:dyDescent="0.2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</row>
    <row r="495" spans="1:33" ht="15.75" customHeight="1" x14ac:dyDescent="0.2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</row>
    <row r="496" spans="1:33" ht="15.75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</row>
    <row r="497" spans="1:33" ht="15.75" customHeight="1" x14ac:dyDescent="0.2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</row>
    <row r="498" spans="1:33" ht="15.75" customHeight="1" x14ac:dyDescent="0.2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</row>
    <row r="499" spans="1:33" ht="15.75" customHeight="1" x14ac:dyDescent="0.2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</row>
    <row r="500" spans="1:33" ht="15.75" customHeight="1" x14ac:dyDescent="0.2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</row>
    <row r="501" spans="1:33" ht="15.75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</row>
    <row r="502" spans="1:33" ht="15.75" customHeight="1" x14ac:dyDescent="0.2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</row>
    <row r="503" spans="1:33" ht="15.75" customHeight="1" x14ac:dyDescent="0.2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</row>
    <row r="504" spans="1:33" ht="15.75" customHeight="1" x14ac:dyDescent="0.2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</row>
    <row r="505" spans="1:33" ht="15.75" customHeight="1" x14ac:dyDescent="0.2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</row>
    <row r="506" spans="1:33" ht="15.75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</row>
    <row r="507" spans="1:33" ht="15.75" customHeight="1" x14ac:dyDescent="0.2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</row>
    <row r="508" spans="1:33" ht="15.75" customHeight="1" x14ac:dyDescent="0.2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</row>
    <row r="509" spans="1:33" ht="15.75" customHeight="1" x14ac:dyDescent="0.2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</row>
    <row r="510" spans="1:33" ht="15.75" customHeight="1" x14ac:dyDescent="0.2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</row>
    <row r="511" spans="1:33" ht="15.75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</row>
    <row r="512" spans="1:33" ht="15.75" customHeight="1" x14ac:dyDescent="0.2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</row>
    <row r="513" spans="1:33" ht="15.75" customHeight="1" x14ac:dyDescent="0.2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</row>
    <row r="514" spans="1:33" ht="15.75" customHeight="1" x14ac:dyDescent="0.2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</row>
    <row r="515" spans="1:33" ht="15.75" customHeight="1" x14ac:dyDescent="0.2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</row>
    <row r="516" spans="1:33" ht="15.75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</row>
    <row r="517" spans="1:33" ht="15.75" customHeight="1" x14ac:dyDescent="0.2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</row>
    <row r="518" spans="1:33" ht="15.75" customHeight="1" x14ac:dyDescent="0.2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</row>
    <row r="519" spans="1:33" ht="15.75" customHeight="1" x14ac:dyDescent="0.2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</row>
    <row r="520" spans="1:33" ht="15.75" customHeight="1" x14ac:dyDescent="0.2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</row>
    <row r="521" spans="1:33" ht="15.75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</row>
    <row r="522" spans="1:33" ht="15.75" customHeight="1" x14ac:dyDescent="0.2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</row>
    <row r="523" spans="1:33" ht="15.75" customHeight="1" x14ac:dyDescent="0.2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</row>
    <row r="524" spans="1:33" ht="15.75" customHeight="1" x14ac:dyDescent="0.2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</row>
    <row r="525" spans="1:33" ht="15.75" customHeight="1" x14ac:dyDescent="0.2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</row>
    <row r="526" spans="1:33" ht="15.75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</row>
    <row r="527" spans="1:33" ht="15.75" customHeight="1" x14ac:dyDescent="0.2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</row>
    <row r="528" spans="1:33" ht="15.75" customHeight="1" x14ac:dyDescent="0.2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</row>
    <row r="529" spans="1:33" ht="15.75" customHeight="1" x14ac:dyDescent="0.2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</row>
    <row r="530" spans="1:33" ht="15.75" customHeight="1" x14ac:dyDescent="0.2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</row>
    <row r="531" spans="1:33" ht="15.75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</row>
    <row r="532" spans="1:33" ht="15.75" customHeight="1" x14ac:dyDescent="0.2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</row>
    <row r="533" spans="1:33" ht="15.75" customHeight="1" x14ac:dyDescent="0.2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</row>
    <row r="534" spans="1:33" ht="15.75" customHeight="1" x14ac:dyDescent="0.2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</row>
    <row r="535" spans="1:33" ht="15.75" customHeight="1" x14ac:dyDescent="0.2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</row>
    <row r="536" spans="1:33" ht="15.75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</row>
    <row r="537" spans="1:33" ht="15.75" customHeight="1" x14ac:dyDescent="0.2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</row>
    <row r="538" spans="1:33" ht="15.75" customHeight="1" x14ac:dyDescent="0.2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</row>
    <row r="539" spans="1:33" ht="15.75" customHeight="1" x14ac:dyDescent="0.2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</row>
    <row r="540" spans="1:33" ht="15.75" customHeight="1" x14ac:dyDescent="0.2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</row>
    <row r="541" spans="1:33" ht="15.75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</row>
    <row r="542" spans="1:33" ht="15.75" customHeight="1" x14ac:dyDescent="0.2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</row>
    <row r="543" spans="1:33" ht="15.75" customHeight="1" x14ac:dyDescent="0.2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</row>
    <row r="544" spans="1:33" ht="15.75" customHeight="1" x14ac:dyDescent="0.2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</row>
    <row r="545" spans="1:33" ht="15.75" customHeight="1" x14ac:dyDescent="0.2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</row>
    <row r="546" spans="1:33" ht="15.75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</row>
    <row r="547" spans="1:33" ht="15.75" customHeight="1" x14ac:dyDescent="0.2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</row>
    <row r="548" spans="1:33" ht="15.75" customHeight="1" x14ac:dyDescent="0.2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</row>
    <row r="549" spans="1:33" ht="15.75" customHeight="1" x14ac:dyDescent="0.2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</row>
    <row r="550" spans="1:33" ht="15.75" customHeight="1" x14ac:dyDescent="0.2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</row>
    <row r="551" spans="1:33" ht="15.75" customHeight="1" x14ac:dyDescent="0.2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</row>
    <row r="552" spans="1:33" ht="15.75" customHeight="1" x14ac:dyDescent="0.2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</row>
    <row r="553" spans="1:33" ht="15.75" customHeight="1" x14ac:dyDescent="0.2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</row>
    <row r="554" spans="1:33" ht="15.75" customHeight="1" x14ac:dyDescent="0.2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</row>
    <row r="555" spans="1:33" ht="15.75" customHeight="1" x14ac:dyDescent="0.2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</row>
    <row r="556" spans="1:33" ht="15.75" customHeight="1" x14ac:dyDescent="0.2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</row>
    <row r="557" spans="1:33" ht="15.75" customHeight="1" x14ac:dyDescent="0.2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</row>
    <row r="558" spans="1:33" ht="15.75" customHeight="1" x14ac:dyDescent="0.2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</row>
    <row r="559" spans="1:33" ht="15.75" customHeight="1" x14ac:dyDescent="0.2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</row>
    <row r="560" spans="1:33" ht="15.75" customHeight="1" x14ac:dyDescent="0.2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</row>
    <row r="561" spans="1:33" ht="15.75" customHeight="1" x14ac:dyDescent="0.2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</row>
    <row r="562" spans="1:33" ht="15.75" customHeight="1" x14ac:dyDescent="0.2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</row>
    <row r="563" spans="1:33" ht="15.75" customHeight="1" x14ac:dyDescent="0.2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</row>
    <row r="564" spans="1:33" ht="15.75" customHeight="1" x14ac:dyDescent="0.2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</row>
    <row r="565" spans="1:33" ht="15.75" customHeight="1" x14ac:dyDescent="0.2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</row>
    <row r="566" spans="1:33" ht="15.75" customHeight="1" x14ac:dyDescent="0.2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</row>
    <row r="567" spans="1:33" ht="15.75" customHeight="1" x14ac:dyDescent="0.2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</row>
    <row r="568" spans="1:33" ht="15.75" customHeight="1" x14ac:dyDescent="0.2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</row>
    <row r="569" spans="1:33" ht="15.75" customHeight="1" x14ac:dyDescent="0.2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</row>
    <row r="570" spans="1:33" ht="15.75" customHeight="1" x14ac:dyDescent="0.2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</row>
    <row r="571" spans="1:33" ht="15.75" customHeight="1" x14ac:dyDescent="0.2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</row>
    <row r="572" spans="1:33" ht="15.75" customHeight="1" x14ac:dyDescent="0.2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</row>
    <row r="573" spans="1:33" ht="15.75" customHeight="1" x14ac:dyDescent="0.2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</row>
    <row r="574" spans="1:33" ht="15.75" customHeight="1" x14ac:dyDescent="0.2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</row>
    <row r="575" spans="1:33" ht="15.75" customHeight="1" x14ac:dyDescent="0.2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</row>
    <row r="576" spans="1:33" ht="15.75" customHeight="1" x14ac:dyDescent="0.2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</row>
    <row r="577" spans="1:33" ht="15.75" customHeight="1" x14ac:dyDescent="0.2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</row>
    <row r="578" spans="1:33" ht="15.75" customHeight="1" x14ac:dyDescent="0.2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</row>
    <row r="579" spans="1:33" ht="15.75" customHeight="1" x14ac:dyDescent="0.2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</row>
    <row r="580" spans="1:33" ht="15.75" customHeight="1" x14ac:dyDescent="0.2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</row>
    <row r="581" spans="1:33" ht="15.75" customHeight="1" x14ac:dyDescent="0.2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</row>
    <row r="582" spans="1:33" ht="15.75" customHeight="1" x14ac:dyDescent="0.2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</row>
    <row r="583" spans="1:33" ht="15.75" customHeight="1" x14ac:dyDescent="0.2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</row>
    <row r="584" spans="1:33" ht="15.75" customHeight="1" x14ac:dyDescent="0.2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</row>
    <row r="585" spans="1:33" ht="15.75" customHeight="1" x14ac:dyDescent="0.2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</row>
    <row r="586" spans="1:33" ht="15.75" customHeight="1" x14ac:dyDescent="0.2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</row>
    <row r="587" spans="1:33" ht="15.75" customHeight="1" x14ac:dyDescent="0.2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</row>
    <row r="588" spans="1:33" ht="15.75" customHeight="1" x14ac:dyDescent="0.2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</row>
    <row r="589" spans="1:33" ht="15.75" customHeight="1" x14ac:dyDescent="0.2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</row>
    <row r="590" spans="1:33" ht="15.75" customHeight="1" x14ac:dyDescent="0.2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</row>
    <row r="591" spans="1:33" ht="15.75" customHeight="1" x14ac:dyDescent="0.2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</row>
    <row r="592" spans="1:33" ht="15.75" customHeight="1" x14ac:dyDescent="0.2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</row>
    <row r="593" spans="1:33" ht="15.75" customHeight="1" x14ac:dyDescent="0.2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</row>
    <row r="594" spans="1:33" ht="15.75" customHeight="1" x14ac:dyDescent="0.2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</row>
    <row r="595" spans="1:33" ht="15.75" customHeight="1" x14ac:dyDescent="0.2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</row>
    <row r="596" spans="1:33" ht="15.75" customHeight="1" x14ac:dyDescent="0.2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</row>
    <row r="597" spans="1:33" ht="15.75" customHeight="1" x14ac:dyDescent="0.2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</row>
    <row r="598" spans="1:33" ht="15.75" customHeight="1" x14ac:dyDescent="0.2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</row>
    <row r="599" spans="1:33" ht="15.75" customHeight="1" x14ac:dyDescent="0.2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</row>
    <row r="600" spans="1:33" ht="15.75" customHeight="1" x14ac:dyDescent="0.2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</row>
    <row r="601" spans="1:33" ht="15.75" customHeight="1" x14ac:dyDescent="0.2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</row>
    <row r="602" spans="1:33" ht="15.75" customHeight="1" x14ac:dyDescent="0.2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</row>
    <row r="603" spans="1:33" ht="15.75" customHeight="1" x14ac:dyDescent="0.2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</row>
    <row r="604" spans="1:33" ht="15.75" customHeight="1" x14ac:dyDescent="0.2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</row>
    <row r="605" spans="1:33" ht="15.75" customHeight="1" x14ac:dyDescent="0.2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</row>
    <row r="606" spans="1:33" ht="15.75" customHeight="1" x14ac:dyDescent="0.2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</row>
    <row r="607" spans="1:33" ht="15.75" customHeight="1" x14ac:dyDescent="0.2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</row>
    <row r="608" spans="1:33" ht="15.75" customHeight="1" x14ac:dyDescent="0.2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</row>
    <row r="609" spans="1:33" ht="15.75" customHeight="1" x14ac:dyDescent="0.2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</row>
    <row r="610" spans="1:33" ht="15.75" customHeight="1" x14ac:dyDescent="0.2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</row>
    <row r="611" spans="1:33" ht="15.75" customHeight="1" x14ac:dyDescent="0.2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</row>
    <row r="612" spans="1:33" ht="15.75" customHeight="1" x14ac:dyDescent="0.2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</row>
    <row r="613" spans="1:33" ht="15.75" customHeight="1" x14ac:dyDescent="0.2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</row>
    <row r="614" spans="1:33" ht="15.75" customHeight="1" x14ac:dyDescent="0.2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</row>
    <row r="615" spans="1:33" ht="15.75" customHeight="1" x14ac:dyDescent="0.2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</row>
    <row r="616" spans="1:33" ht="15.75" customHeight="1" x14ac:dyDescent="0.2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</row>
    <row r="617" spans="1:33" ht="15.75" customHeight="1" x14ac:dyDescent="0.2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</row>
    <row r="618" spans="1:33" ht="15.75" customHeight="1" x14ac:dyDescent="0.2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</row>
    <row r="619" spans="1:33" ht="15.75" customHeight="1" x14ac:dyDescent="0.2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</row>
    <row r="620" spans="1:33" ht="15.75" customHeight="1" x14ac:dyDescent="0.2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</row>
    <row r="621" spans="1:33" ht="15.75" customHeight="1" x14ac:dyDescent="0.2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</row>
    <row r="622" spans="1:33" ht="15.75" customHeight="1" x14ac:dyDescent="0.2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</row>
    <row r="623" spans="1:33" ht="15.75" customHeight="1" x14ac:dyDescent="0.2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</row>
    <row r="624" spans="1:33" ht="15.75" customHeight="1" x14ac:dyDescent="0.2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</row>
    <row r="625" spans="1:33" ht="15.75" customHeight="1" x14ac:dyDescent="0.2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</row>
    <row r="626" spans="1:33" ht="15.75" customHeight="1" x14ac:dyDescent="0.2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</row>
    <row r="627" spans="1:33" ht="15.75" customHeight="1" x14ac:dyDescent="0.2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</row>
    <row r="628" spans="1:33" ht="15.75" customHeight="1" x14ac:dyDescent="0.2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</row>
    <row r="629" spans="1:33" ht="15.75" customHeight="1" x14ac:dyDescent="0.2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</row>
    <row r="630" spans="1:33" ht="15.75" customHeight="1" x14ac:dyDescent="0.2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</row>
    <row r="631" spans="1:33" ht="15.75" customHeight="1" x14ac:dyDescent="0.2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</row>
    <row r="632" spans="1:33" ht="15.75" customHeight="1" x14ac:dyDescent="0.2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</row>
    <row r="633" spans="1:33" ht="15.75" customHeight="1" x14ac:dyDescent="0.2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</row>
    <row r="634" spans="1:33" ht="15.75" customHeight="1" x14ac:dyDescent="0.2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</row>
    <row r="635" spans="1:33" ht="15.75" customHeight="1" x14ac:dyDescent="0.2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</row>
    <row r="636" spans="1:33" ht="15.75" customHeight="1" x14ac:dyDescent="0.2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</row>
    <row r="637" spans="1:33" ht="15.75" customHeight="1" x14ac:dyDescent="0.2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</row>
    <row r="638" spans="1:33" ht="15.75" customHeight="1" x14ac:dyDescent="0.2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</row>
    <row r="639" spans="1:33" ht="15.75" customHeight="1" x14ac:dyDescent="0.2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</row>
    <row r="640" spans="1:33" ht="15.75" customHeight="1" x14ac:dyDescent="0.2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</row>
    <row r="641" spans="1:33" ht="15.75" customHeight="1" x14ac:dyDescent="0.2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</row>
    <row r="642" spans="1:33" ht="15.75" customHeight="1" x14ac:dyDescent="0.2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</row>
    <row r="643" spans="1:33" ht="15.75" customHeight="1" x14ac:dyDescent="0.2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</row>
    <row r="644" spans="1:33" ht="15.75" customHeight="1" x14ac:dyDescent="0.2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</row>
    <row r="645" spans="1:33" ht="15.75" customHeight="1" x14ac:dyDescent="0.2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</row>
    <row r="646" spans="1:33" ht="15.75" customHeight="1" x14ac:dyDescent="0.2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</row>
    <row r="647" spans="1:33" ht="15.75" customHeight="1" x14ac:dyDescent="0.2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</row>
    <row r="648" spans="1:33" ht="15.75" customHeight="1" x14ac:dyDescent="0.2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</row>
    <row r="649" spans="1:33" ht="15.75" customHeight="1" x14ac:dyDescent="0.2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</row>
    <row r="650" spans="1:33" ht="15.75" customHeight="1" x14ac:dyDescent="0.2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</row>
    <row r="651" spans="1:33" ht="15.75" customHeight="1" x14ac:dyDescent="0.2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</row>
    <row r="652" spans="1:33" ht="15.75" customHeight="1" x14ac:dyDescent="0.2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</row>
    <row r="653" spans="1:33" ht="15.75" customHeight="1" x14ac:dyDescent="0.2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</row>
    <row r="654" spans="1:33" ht="15.75" customHeight="1" x14ac:dyDescent="0.2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</row>
    <row r="655" spans="1:33" ht="15.75" customHeight="1" x14ac:dyDescent="0.2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</row>
    <row r="656" spans="1:33" ht="15.75" customHeight="1" x14ac:dyDescent="0.2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</row>
    <row r="657" spans="1:33" ht="15.75" customHeight="1" x14ac:dyDescent="0.2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</row>
    <row r="658" spans="1:33" ht="15.75" customHeight="1" x14ac:dyDescent="0.2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</row>
    <row r="659" spans="1:33" ht="15.75" customHeight="1" x14ac:dyDescent="0.2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</row>
    <row r="660" spans="1:33" ht="15.75" customHeight="1" x14ac:dyDescent="0.2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</row>
    <row r="661" spans="1:33" ht="15.75" customHeight="1" x14ac:dyDescent="0.2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</row>
    <row r="662" spans="1:33" ht="15.75" customHeight="1" x14ac:dyDescent="0.2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</row>
    <row r="663" spans="1:33" ht="15.75" customHeight="1" x14ac:dyDescent="0.2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</row>
    <row r="664" spans="1:33" ht="15.75" customHeight="1" x14ac:dyDescent="0.2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</row>
    <row r="665" spans="1:33" ht="15.75" customHeight="1" x14ac:dyDescent="0.2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</row>
    <row r="666" spans="1:33" ht="15.75" customHeight="1" x14ac:dyDescent="0.2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</row>
    <row r="667" spans="1:33" ht="15.75" customHeight="1" x14ac:dyDescent="0.2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</row>
    <row r="668" spans="1:33" ht="15.75" customHeight="1" x14ac:dyDescent="0.2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</row>
    <row r="669" spans="1:33" ht="15.75" customHeight="1" x14ac:dyDescent="0.2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</row>
    <row r="670" spans="1:33" ht="15.75" customHeight="1" x14ac:dyDescent="0.2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</row>
    <row r="671" spans="1:33" ht="15.75" customHeight="1" x14ac:dyDescent="0.2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</row>
    <row r="672" spans="1:33" ht="15.75" customHeight="1" x14ac:dyDescent="0.2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</row>
    <row r="673" spans="1:33" ht="15.75" customHeight="1" x14ac:dyDescent="0.2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</row>
    <row r="674" spans="1:33" ht="15.75" customHeight="1" x14ac:dyDescent="0.2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</row>
    <row r="675" spans="1:33" ht="15.75" customHeight="1" x14ac:dyDescent="0.2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</row>
    <row r="676" spans="1:33" ht="15.75" customHeight="1" x14ac:dyDescent="0.2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</row>
    <row r="677" spans="1:33" ht="15.75" customHeight="1" x14ac:dyDescent="0.2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</row>
    <row r="678" spans="1:33" ht="15.75" customHeight="1" x14ac:dyDescent="0.2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</row>
    <row r="679" spans="1:33" ht="15.75" customHeight="1" x14ac:dyDescent="0.2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</row>
    <row r="680" spans="1:33" ht="15.75" customHeight="1" x14ac:dyDescent="0.2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</row>
    <row r="681" spans="1:33" ht="15.75" customHeight="1" x14ac:dyDescent="0.2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</row>
    <row r="682" spans="1:33" ht="15.75" customHeight="1" x14ac:dyDescent="0.2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</row>
    <row r="683" spans="1:33" ht="15.75" customHeight="1" x14ac:dyDescent="0.2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</row>
    <row r="684" spans="1:33" ht="15.75" customHeight="1" x14ac:dyDescent="0.2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</row>
    <row r="685" spans="1:33" ht="15.75" customHeight="1" x14ac:dyDescent="0.2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</row>
    <row r="686" spans="1:33" ht="15.75" customHeight="1" x14ac:dyDescent="0.2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</row>
    <row r="687" spans="1:33" ht="15.75" customHeight="1" x14ac:dyDescent="0.2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</row>
    <row r="688" spans="1:33" ht="15.75" customHeight="1" x14ac:dyDescent="0.2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</row>
    <row r="689" spans="1:33" ht="15.75" customHeight="1" x14ac:dyDescent="0.2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</row>
    <row r="690" spans="1:33" ht="15.75" customHeight="1" x14ac:dyDescent="0.2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</row>
    <row r="691" spans="1:33" ht="15.75" customHeight="1" x14ac:dyDescent="0.2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</row>
    <row r="692" spans="1:33" ht="15.75" customHeight="1" x14ac:dyDescent="0.2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</row>
    <row r="693" spans="1:33" ht="15.75" customHeight="1" x14ac:dyDescent="0.2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</row>
    <row r="694" spans="1:33" ht="15.75" customHeight="1" x14ac:dyDescent="0.2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</row>
    <row r="695" spans="1:33" ht="15.75" customHeight="1" x14ac:dyDescent="0.2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</row>
    <row r="696" spans="1:33" ht="15.75" customHeight="1" x14ac:dyDescent="0.2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</row>
    <row r="697" spans="1:33" ht="15.75" customHeight="1" x14ac:dyDescent="0.2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</row>
    <row r="698" spans="1:33" ht="15.75" customHeight="1" x14ac:dyDescent="0.2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</row>
    <row r="699" spans="1:33" ht="15.75" customHeight="1" x14ac:dyDescent="0.2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</row>
    <row r="700" spans="1:33" ht="15.75" customHeight="1" x14ac:dyDescent="0.2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</row>
    <row r="701" spans="1:33" ht="15.75" customHeight="1" x14ac:dyDescent="0.2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</row>
    <row r="702" spans="1:33" ht="15.75" customHeight="1" x14ac:dyDescent="0.2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</row>
    <row r="703" spans="1:33" ht="15.75" customHeight="1" x14ac:dyDescent="0.2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</row>
    <row r="704" spans="1:33" ht="15.75" customHeight="1" x14ac:dyDescent="0.2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</row>
    <row r="705" spans="1:33" ht="15.75" customHeight="1" x14ac:dyDescent="0.2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</row>
    <row r="706" spans="1:33" ht="15.75" customHeight="1" x14ac:dyDescent="0.2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</row>
    <row r="707" spans="1:33" ht="15.75" customHeight="1" x14ac:dyDescent="0.2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</row>
    <row r="708" spans="1:33" ht="15.75" customHeight="1" x14ac:dyDescent="0.2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</row>
    <row r="709" spans="1:33" ht="15.75" customHeight="1" x14ac:dyDescent="0.2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</row>
    <row r="710" spans="1:33" ht="15.75" customHeight="1" x14ac:dyDescent="0.2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</row>
    <row r="711" spans="1:33" ht="15.75" customHeight="1" x14ac:dyDescent="0.2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</row>
    <row r="712" spans="1:33" ht="15.75" customHeight="1" x14ac:dyDescent="0.2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</row>
    <row r="713" spans="1:33" ht="15.75" customHeight="1" x14ac:dyDescent="0.2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</row>
    <row r="714" spans="1:33" ht="15.75" customHeight="1" x14ac:dyDescent="0.2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</row>
    <row r="715" spans="1:33" ht="15.75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</row>
    <row r="716" spans="1:33" ht="15.75" customHeight="1" x14ac:dyDescent="0.2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</row>
    <row r="717" spans="1:33" ht="15.75" customHeight="1" x14ac:dyDescent="0.2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</row>
    <row r="718" spans="1:33" ht="15.75" customHeight="1" x14ac:dyDescent="0.2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</row>
    <row r="719" spans="1:33" ht="15.75" customHeight="1" x14ac:dyDescent="0.2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</row>
    <row r="720" spans="1:33" ht="15.75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</row>
    <row r="721" spans="1:33" ht="15.75" customHeight="1" x14ac:dyDescent="0.2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</row>
    <row r="722" spans="1:33" ht="15.75" customHeight="1" x14ac:dyDescent="0.2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</row>
    <row r="723" spans="1:33" ht="15.75" customHeight="1" x14ac:dyDescent="0.2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</row>
    <row r="724" spans="1:33" ht="15.75" customHeight="1" x14ac:dyDescent="0.2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</row>
    <row r="725" spans="1:33" ht="15.75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</row>
    <row r="726" spans="1:33" ht="15.75" customHeight="1" x14ac:dyDescent="0.2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</row>
    <row r="727" spans="1:33" ht="15.75" customHeight="1" x14ac:dyDescent="0.2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</row>
    <row r="728" spans="1:33" ht="15.75" customHeight="1" x14ac:dyDescent="0.2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</row>
    <row r="729" spans="1:33" ht="15.75" customHeight="1" x14ac:dyDescent="0.2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</row>
    <row r="730" spans="1:33" ht="15.75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</row>
    <row r="731" spans="1:33" ht="15.75" customHeight="1" x14ac:dyDescent="0.2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</row>
    <row r="732" spans="1:33" ht="15.75" customHeight="1" x14ac:dyDescent="0.2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</row>
    <row r="733" spans="1:33" ht="15.75" customHeight="1" x14ac:dyDescent="0.2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</row>
    <row r="734" spans="1:33" ht="15.75" customHeight="1" x14ac:dyDescent="0.2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</row>
    <row r="735" spans="1:33" ht="15.75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</row>
    <row r="736" spans="1:33" ht="15.75" customHeight="1" x14ac:dyDescent="0.2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</row>
    <row r="737" spans="1:33" ht="15.75" customHeight="1" x14ac:dyDescent="0.2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</row>
    <row r="738" spans="1:33" ht="15.75" customHeight="1" x14ac:dyDescent="0.2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</row>
    <row r="739" spans="1:33" ht="15.75" customHeight="1" x14ac:dyDescent="0.2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</row>
    <row r="740" spans="1:33" ht="15.75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</row>
    <row r="741" spans="1:33" ht="15.75" customHeight="1" x14ac:dyDescent="0.2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</row>
    <row r="742" spans="1:33" ht="15.75" customHeight="1" x14ac:dyDescent="0.2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</row>
    <row r="743" spans="1:33" ht="15.75" customHeight="1" x14ac:dyDescent="0.2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</row>
    <row r="744" spans="1:33" ht="15.75" customHeight="1" x14ac:dyDescent="0.2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</row>
    <row r="745" spans="1:33" ht="15.75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</row>
    <row r="746" spans="1:33" ht="15.75" customHeight="1" x14ac:dyDescent="0.2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</row>
    <row r="747" spans="1:33" ht="15.75" customHeight="1" x14ac:dyDescent="0.2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</row>
    <row r="748" spans="1:33" ht="15.75" customHeight="1" x14ac:dyDescent="0.2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</row>
    <row r="749" spans="1:33" ht="15.75" customHeight="1" x14ac:dyDescent="0.2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</row>
    <row r="750" spans="1:33" ht="15.75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</row>
    <row r="751" spans="1:33" ht="15.75" customHeight="1" x14ac:dyDescent="0.2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</row>
    <row r="752" spans="1:33" ht="15.75" customHeight="1" x14ac:dyDescent="0.2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</row>
    <row r="753" spans="1:33" ht="15.75" customHeight="1" x14ac:dyDescent="0.2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</row>
    <row r="754" spans="1:33" ht="15.75" customHeight="1" x14ac:dyDescent="0.2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</row>
    <row r="755" spans="1:33" ht="15.75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</row>
    <row r="756" spans="1:33" ht="15.75" customHeight="1" x14ac:dyDescent="0.2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</row>
    <row r="757" spans="1:33" ht="15.75" customHeight="1" x14ac:dyDescent="0.2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</row>
    <row r="758" spans="1:33" ht="15.75" customHeight="1" x14ac:dyDescent="0.2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</row>
    <row r="759" spans="1:33" ht="15.75" customHeight="1" x14ac:dyDescent="0.2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</row>
    <row r="760" spans="1:33" ht="15.75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</row>
    <row r="761" spans="1:33" ht="15.75" customHeight="1" x14ac:dyDescent="0.2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</row>
    <row r="762" spans="1:33" ht="15.75" customHeight="1" x14ac:dyDescent="0.2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</row>
    <row r="763" spans="1:33" ht="15.75" customHeight="1" x14ac:dyDescent="0.2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</row>
    <row r="764" spans="1:33" ht="15.75" customHeight="1" x14ac:dyDescent="0.2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</row>
    <row r="765" spans="1:33" ht="15.75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</row>
    <row r="766" spans="1:33" ht="15.75" customHeight="1" x14ac:dyDescent="0.2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</row>
    <row r="767" spans="1:33" ht="15.75" customHeight="1" x14ac:dyDescent="0.2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</row>
    <row r="768" spans="1:33" ht="15.75" customHeight="1" x14ac:dyDescent="0.2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</row>
    <row r="769" spans="1:33" ht="15.75" customHeight="1" x14ac:dyDescent="0.2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</row>
    <row r="770" spans="1:33" ht="15.75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</row>
    <row r="771" spans="1:33" ht="15.75" customHeight="1" x14ac:dyDescent="0.2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</row>
    <row r="772" spans="1:33" ht="15.75" customHeight="1" x14ac:dyDescent="0.2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</row>
    <row r="773" spans="1:33" ht="15.75" customHeight="1" x14ac:dyDescent="0.2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</row>
    <row r="774" spans="1:33" ht="15.75" customHeight="1" x14ac:dyDescent="0.2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</row>
    <row r="775" spans="1:33" ht="15.75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</row>
    <row r="776" spans="1:33" ht="15.75" customHeight="1" x14ac:dyDescent="0.2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</row>
    <row r="777" spans="1:33" ht="15.75" customHeight="1" x14ac:dyDescent="0.2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</row>
    <row r="778" spans="1:33" ht="15.75" customHeight="1" x14ac:dyDescent="0.2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</row>
    <row r="779" spans="1:33" ht="15.75" customHeight="1" x14ac:dyDescent="0.2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</row>
    <row r="780" spans="1:33" ht="15.75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</row>
    <row r="781" spans="1:33" ht="15.75" customHeight="1" x14ac:dyDescent="0.2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</row>
    <row r="782" spans="1:33" ht="15.75" customHeight="1" x14ac:dyDescent="0.2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</row>
    <row r="783" spans="1:33" ht="15.75" customHeight="1" x14ac:dyDescent="0.2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</row>
    <row r="784" spans="1:33" ht="15.75" customHeight="1" x14ac:dyDescent="0.2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</row>
    <row r="785" spans="1:33" ht="15.75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</row>
    <row r="786" spans="1:33" ht="15.75" customHeight="1" x14ac:dyDescent="0.2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</row>
    <row r="787" spans="1:33" ht="15.75" customHeight="1" x14ac:dyDescent="0.2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</row>
    <row r="788" spans="1:33" ht="15.75" customHeight="1" x14ac:dyDescent="0.2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</row>
    <row r="789" spans="1:33" ht="15.75" customHeight="1" x14ac:dyDescent="0.2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</row>
    <row r="790" spans="1:33" ht="15.75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</row>
    <row r="791" spans="1:33" ht="15.75" customHeight="1" x14ac:dyDescent="0.2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</row>
    <row r="792" spans="1:33" ht="15.75" customHeight="1" x14ac:dyDescent="0.2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</row>
    <row r="793" spans="1:33" ht="15.75" customHeight="1" x14ac:dyDescent="0.2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</row>
    <row r="794" spans="1:33" ht="15.75" customHeight="1" x14ac:dyDescent="0.2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</row>
    <row r="795" spans="1:33" ht="15.75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</row>
    <row r="796" spans="1:33" ht="15.75" customHeight="1" x14ac:dyDescent="0.2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</row>
    <row r="797" spans="1:33" ht="15.75" customHeight="1" x14ac:dyDescent="0.2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</row>
    <row r="798" spans="1:33" ht="15.75" customHeight="1" x14ac:dyDescent="0.2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</row>
    <row r="799" spans="1:33" ht="15.75" customHeight="1" x14ac:dyDescent="0.2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</row>
    <row r="800" spans="1:33" ht="15.75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</row>
    <row r="801" spans="1:33" ht="15.75" customHeight="1" x14ac:dyDescent="0.2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</row>
    <row r="802" spans="1:33" ht="15.75" customHeight="1" x14ac:dyDescent="0.2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</row>
    <row r="803" spans="1:33" ht="15.75" customHeight="1" x14ac:dyDescent="0.2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</row>
    <row r="804" spans="1:33" ht="15.75" customHeight="1" x14ac:dyDescent="0.2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</row>
    <row r="805" spans="1:33" ht="15.75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</row>
    <row r="806" spans="1:33" ht="15.75" customHeight="1" x14ac:dyDescent="0.2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</row>
    <row r="807" spans="1:33" ht="15.75" customHeight="1" x14ac:dyDescent="0.2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</row>
    <row r="808" spans="1:33" ht="15.75" customHeight="1" x14ac:dyDescent="0.2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</row>
    <row r="809" spans="1:33" ht="15.75" customHeight="1" x14ac:dyDescent="0.2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</row>
    <row r="810" spans="1:33" ht="15.75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</row>
    <row r="811" spans="1:33" ht="15.75" customHeight="1" x14ac:dyDescent="0.2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</row>
    <row r="812" spans="1:33" ht="15.75" customHeight="1" x14ac:dyDescent="0.2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</row>
    <row r="813" spans="1:33" ht="15.75" customHeight="1" x14ac:dyDescent="0.2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</row>
    <row r="814" spans="1:33" ht="15.75" customHeight="1" x14ac:dyDescent="0.2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</row>
    <row r="815" spans="1:33" ht="15.75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</row>
    <row r="816" spans="1:33" ht="15.75" customHeight="1" x14ac:dyDescent="0.2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</row>
    <row r="817" spans="1:33" ht="15.75" customHeight="1" x14ac:dyDescent="0.2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</row>
    <row r="818" spans="1:33" ht="15.75" customHeight="1" x14ac:dyDescent="0.2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</row>
    <row r="819" spans="1:33" ht="15.75" customHeight="1" x14ac:dyDescent="0.2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</row>
    <row r="820" spans="1:33" ht="15.75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</row>
    <row r="821" spans="1:33" ht="15.75" customHeight="1" x14ac:dyDescent="0.2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</row>
    <row r="822" spans="1:33" ht="15.75" customHeight="1" x14ac:dyDescent="0.2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</row>
    <row r="823" spans="1:33" ht="15.75" customHeight="1" x14ac:dyDescent="0.2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</row>
    <row r="824" spans="1:33" ht="15.75" customHeight="1" x14ac:dyDescent="0.2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</row>
    <row r="825" spans="1:33" ht="15.75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</row>
    <row r="826" spans="1:33" ht="15.75" customHeight="1" x14ac:dyDescent="0.2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</row>
    <row r="827" spans="1:33" ht="15.75" customHeight="1" x14ac:dyDescent="0.2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</row>
    <row r="828" spans="1:33" ht="15.75" customHeight="1" x14ac:dyDescent="0.2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</row>
    <row r="829" spans="1:33" ht="15.75" customHeight="1" x14ac:dyDescent="0.2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</row>
    <row r="830" spans="1:33" ht="15.75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</row>
    <row r="831" spans="1:33" ht="15.75" customHeight="1" x14ac:dyDescent="0.2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</row>
    <row r="832" spans="1:33" ht="15.75" customHeight="1" x14ac:dyDescent="0.2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</row>
    <row r="833" spans="1:33" ht="15.75" customHeight="1" x14ac:dyDescent="0.2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</row>
    <row r="834" spans="1:33" ht="15.75" customHeight="1" x14ac:dyDescent="0.2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</row>
    <row r="835" spans="1:33" ht="15.75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</row>
    <row r="836" spans="1:33" ht="15.75" customHeight="1" x14ac:dyDescent="0.2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</row>
    <row r="837" spans="1:33" ht="15.75" customHeight="1" x14ac:dyDescent="0.2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</row>
    <row r="838" spans="1:33" ht="15.75" customHeight="1" x14ac:dyDescent="0.2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</row>
    <row r="839" spans="1:33" ht="15.75" customHeight="1" x14ac:dyDescent="0.2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</row>
    <row r="840" spans="1:33" ht="15.75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</row>
    <row r="841" spans="1:33" ht="15.75" customHeight="1" x14ac:dyDescent="0.2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</row>
    <row r="842" spans="1:33" ht="15.75" customHeight="1" x14ac:dyDescent="0.2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</row>
    <row r="843" spans="1:33" ht="15.75" customHeight="1" x14ac:dyDescent="0.2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</row>
    <row r="844" spans="1:33" ht="15.75" customHeight="1" x14ac:dyDescent="0.2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</row>
    <row r="845" spans="1:33" ht="15.75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</row>
    <row r="846" spans="1:33" ht="15.75" customHeight="1" x14ac:dyDescent="0.2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</row>
    <row r="847" spans="1:33" ht="15.75" customHeight="1" x14ac:dyDescent="0.2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</row>
    <row r="848" spans="1:33" ht="15.75" customHeight="1" x14ac:dyDescent="0.2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</row>
    <row r="849" spans="1:33" ht="15.75" customHeight="1" x14ac:dyDescent="0.2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</row>
    <row r="850" spans="1:33" ht="15.75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</row>
    <row r="851" spans="1:33" ht="15.75" customHeight="1" x14ac:dyDescent="0.2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</row>
    <row r="852" spans="1:33" ht="15.75" customHeight="1" x14ac:dyDescent="0.2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</row>
    <row r="853" spans="1:33" ht="15.75" customHeight="1" x14ac:dyDescent="0.2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</row>
    <row r="854" spans="1:33" ht="15.75" customHeight="1" x14ac:dyDescent="0.2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</row>
    <row r="855" spans="1:33" ht="15.75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</row>
    <row r="856" spans="1:33" ht="15.75" customHeight="1" x14ac:dyDescent="0.2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</row>
    <row r="857" spans="1:33" ht="15.75" customHeight="1" x14ac:dyDescent="0.2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</row>
    <row r="858" spans="1:33" ht="15.75" customHeight="1" x14ac:dyDescent="0.2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</row>
    <row r="859" spans="1:33" ht="15.75" customHeight="1" x14ac:dyDescent="0.2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</row>
    <row r="860" spans="1:33" ht="15.75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</row>
    <row r="861" spans="1:33" ht="15.75" customHeight="1" x14ac:dyDescent="0.2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</row>
    <row r="862" spans="1:33" ht="15.75" customHeight="1" x14ac:dyDescent="0.2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</row>
    <row r="863" spans="1:33" ht="15.75" customHeight="1" x14ac:dyDescent="0.2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</row>
    <row r="864" spans="1:33" ht="15.75" customHeight="1" x14ac:dyDescent="0.2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</row>
    <row r="865" spans="1:33" ht="15.75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</row>
    <row r="866" spans="1:33" ht="15.75" customHeight="1" x14ac:dyDescent="0.2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</row>
    <row r="867" spans="1:33" ht="15.75" customHeight="1" x14ac:dyDescent="0.2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</row>
    <row r="868" spans="1:33" ht="15.75" customHeight="1" x14ac:dyDescent="0.2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</row>
    <row r="869" spans="1:33" ht="15.75" customHeight="1" x14ac:dyDescent="0.2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</row>
    <row r="870" spans="1:33" ht="15.75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</row>
    <row r="871" spans="1:33" ht="15.75" customHeight="1" x14ac:dyDescent="0.2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</row>
    <row r="872" spans="1:33" ht="15.75" customHeight="1" x14ac:dyDescent="0.2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</row>
    <row r="873" spans="1:33" ht="15.75" customHeight="1" x14ac:dyDescent="0.2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</row>
    <row r="874" spans="1:33" ht="15.75" customHeight="1" x14ac:dyDescent="0.2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</row>
    <row r="875" spans="1:33" ht="15.75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</row>
    <row r="876" spans="1:33" ht="15.75" customHeight="1" x14ac:dyDescent="0.2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</row>
    <row r="877" spans="1:33" ht="15.75" customHeight="1" x14ac:dyDescent="0.2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</row>
    <row r="878" spans="1:33" ht="15.75" customHeight="1" x14ac:dyDescent="0.2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</row>
    <row r="879" spans="1:33" ht="15.75" customHeight="1" x14ac:dyDescent="0.2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</row>
    <row r="880" spans="1:33" ht="15.75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</row>
    <row r="881" spans="1:33" ht="15.75" customHeight="1" x14ac:dyDescent="0.2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</row>
    <row r="882" spans="1:33" ht="15.75" customHeight="1" x14ac:dyDescent="0.2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</row>
    <row r="883" spans="1:33" ht="15.75" customHeight="1" x14ac:dyDescent="0.2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</row>
    <row r="884" spans="1:33" ht="15.75" customHeight="1" x14ac:dyDescent="0.2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</row>
    <row r="885" spans="1:33" ht="15.75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</row>
    <row r="886" spans="1:33" ht="15.75" customHeight="1" x14ac:dyDescent="0.2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</row>
    <row r="887" spans="1:33" ht="15.75" customHeight="1" x14ac:dyDescent="0.2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</row>
    <row r="888" spans="1:33" ht="15.75" customHeight="1" x14ac:dyDescent="0.2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</row>
    <row r="889" spans="1:33" ht="15.75" customHeight="1" x14ac:dyDescent="0.2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</row>
    <row r="890" spans="1:33" ht="15.75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</row>
    <row r="891" spans="1:33" ht="15.75" customHeight="1" x14ac:dyDescent="0.2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</row>
    <row r="892" spans="1:33" ht="15.75" customHeight="1" x14ac:dyDescent="0.2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</row>
    <row r="893" spans="1:33" ht="15.75" customHeight="1" x14ac:dyDescent="0.2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</row>
    <row r="894" spans="1:33" ht="15.75" customHeight="1" x14ac:dyDescent="0.2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</row>
    <row r="895" spans="1:33" ht="15.75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</row>
    <row r="896" spans="1:33" ht="15.75" customHeight="1" x14ac:dyDescent="0.2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</row>
    <row r="897" spans="1:33" ht="15.75" customHeight="1" x14ac:dyDescent="0.2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</row>
    <row r="898" spans="1:33" ht="15.75" customHeight="1" x14ac:dyDescent="0.2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</row>
    <row r="899" spans="1:33" ht="15.75" customHeight="1" x14ac:dyDescent="0.2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</row>
    <row r="900" spans="1:33" ht="15.75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</row>
    <row r="901" spans="1:33" ht="15.75" customHeight="1" x14ac:dyDescent="0.2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</row>
    <row r="902" spans="1:33" ht="15.75" customHeight="1" x14ac:dyDescent="0.2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</row>
    <row r="903" spans="1:33" ht="15.75" customHeight="1" x14ac:dyDescent="0.2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</row>
    <row r="904" spans="1:33" ht="15.75" customHeight="1" x14ac:dyDescent="0.2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</row>
    <row r="905" spans="1:33" ht="15.75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</row>
    <row r="906" spans="1:33" ht="15.75" customHeight="1" x14ac:dyDescent="0.2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</row>
    <row r="907" spans="1:33" ht="15.75" customHeight="1" x14ac:dyDescent="0.2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</row>
    <row r="908" spans="1:33" ht="15.75" customHeight="1" x14ac:dyDescent="0.2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</row>
    <row r="909" spans="1:33" ht="15.75" customHeight="1" x14ac:dyDescent="0.2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</row>
    <row r="910" spans="1:33" ht="15.75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</row>
    <row r="911" spans="1:33" ht="15.75" customHeight="1" x14ac:dyDescent="0.2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</row>
    <row r="912" spans="1:33" ht="15.75" customHeight="1" x14ac:dyDescent="0.2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</row>
    <row r="913" spans="1:33" ht="15.75" customHeight="1" x14ac:dyDescent="0.2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</row>
    <row r="914" spans="1:33" ht="15.75" customHeight="1" x14ac:dyDescent="0.2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</row>
    <row r="915" spans="1:33" ht="15.75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</row>
    <row r="916" spans="1:33" ht="15.75" customHeight="1" x14ac:dyDescent="0.2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</row>
    <row r="917" spans="1:33" ht="15.75" customHeight="1" x14ac:dyDescent="0.2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</row>
    <row r="918" spans="1:33" ht="15.75" customHeight="1" x14ac:dyDescent="0.2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</row>
    <row r="919" spans="1:33" ht="15.75" customHeight="1" x14ac:dyDescent="0.2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</row>
    <row r="920" spans="1:33" ht="15.75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</row>
    <row r="921" spans="1:33" ht="15.75" customHeight="1" x14ac:dyDescent="0.2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</row>
    <row r="922" spans="1:33" ht="15.75" customHeight="1" x14ac:dyDescent="0.2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</row>
    <row r="923" spans="1:33" ht="15.75" customHeight="1" x14ac:dyDescent="0.2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</row>
    <row r="924" spans="1:33" ht="15.75" customHeight="1" x14ac:dyDescent="0.2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</row>
    <row r="925" spans="1:33" ht="15.75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</row>
    <row r="926" spans="1:33" ht="15.75" customHeight="1" x14ac:dyDescent="0.2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</row>
    <row r="927" spans="1:33" ht="15.75" customHeight="1" x14ac:dyDescent="0.2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</row>
    <row r="928" spans="1:33" ht="15.75" customHeight="1" x14ac:dyDescent="0.2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</row>
    <row r="929" spans="1:33" ht="15.75" customHeight="1" x14ac:dyDescent="0.2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</row>
    <row r="930" spans="1:33" ht="15.75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</row>
    <row r="931" spans="1:33" ht="15.75" customHeight="1" x14ac:dyDescent="0.2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</row>
    <row r="932" spans="1:33" ht="15.75" customHeight="1" x14ac:dyDescent="0.2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</row>
    <row r="933" spans="1:33" ht="15.75" customHeight="1" x14ac:dyDescent="0.2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</row>
    <row r="934" spans="1:33" ht="15.75" customHeight="1" x14ac:dyDescent="0.2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</row>
    <row r="935" spans="1:33" ht="15.75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</row>
    <row r="936" spans="1:33" ht="15.75" customHeight="1" x14ac:dyDescent="0.2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</row>
    <row r="937" spans="1:33" ht="15.75" customHeight="1" x14ac:dyDescent="0.2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</row>
    <row r="938" spans="1:33" ht="15.75" customHeight="1" x14ac:dyDescent="0.2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</row>
    <row r="939" spans="1:33" ht="15.75" customHeight="1" x14ac:dyDescent="0.2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</row>
    <row r="940" spans="1:33" ht="15.75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</row>
    <row r="941" spans="1:33" ht="15.75" customHeight="1" x14ac:dyDescent="0.2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</row>
    <row r="942" spans="1:33" ht="15.75" customHeight="1" x14ac:dyDescent="0.2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</row>
    <row r="943" spans="1:33" ht="15.75" customHeight="1" x14ac:dyDescent="0.2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</row>
    <row r="944" spans="1:33" ht="15.75" customHeight="1" x14ac:dyDescent="0.2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</row>
    <row r="945" spans="1:33" ht="15.75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</row>
    <row r="946" spans="1:33" ht="15.75" customHeight="1" x14ac:dyDescent="0.2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</row>
    <row r="947" spans="1:33" ht="15.75" customHeight="1" x14ac:dyDescent="0.2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</row>
    <row r="948" spans="1:33" ht="15.75" customHeight="1" x14ac:dyDescent="0.2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</row>
    <row r="949" spans="1:33" ht="15.75" customHeight="1" x14ac:dyDescent="0.2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</row>
    <row r="950" spans="1:33" ht="15.75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</row>
    <row r="951" spans="1:33" ht="15.75" customHeight="1" x14ac:dyDescent="0.2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</row>
    <row r="952" spans="1:33" ht="15.75" customHeight="1" x14ac:dyDescent="0.2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</row>
    <row r="953" spans="1:33" ht="15.75" customHeight="1" x14ac:dyDescent="0.2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</row>
    <row r="954" spans="1:33" ht="15.75" customHeight="1" x14ac:dyDescent="0.2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</row>
    <row r="955" spans="1:33" ht="15.75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</row>
    <row r="956" spans="1:33" ht="15.75" customHeight="1" x14ac:dyDescent="0.2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</row>
    <row r="957" spans="1:33" ht="15.75" customHeight="1" x14ac:dyDescent="0.2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</row>
    <row r="958" spans="1:33" ht="15.75" customHeight="1" x14ac:dyDescent="0.2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</row>
    <row r="959" spans="1:33" ht="15.75" customHeight="1" x14ac:dyDescent="0.2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</row>
    <row r="960" spans="1:33" ht="15.75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</row>
    <row r="961" spans="1:33" ht="15.75" customHeight="1" x14ac:dyDescent="0.2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</row>
    <row r="962" spans="1:33" ht="15.75" customHeight="1" x14ac:dyDescent="0.2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</row>
    <row r="963" spans="1:33" ht="15.75" customHeight="1" x14ac:dyDescent="0.2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</row>
    <row r="964" spans="1:33" ht="15.75" customHeight="1" x14ac:dyDescent="0.25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</row>
    <row r="965" spans="1:33" ht="15.75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</row>
    <row r="966" spans="1:33" ht="15.75" customHeight="1" x14ac:dyDescent="0.25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</row>
    <row r="967" spans="1:33" ht="15.75" customHeight="1" x14ac:dyDescent="0.25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</row>
    <row r="968" spans="1:33" ht="15.75" customHeight="1" x14ac:dyDescent="0.25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</row>
    <row r="969" spans="1:33" ht="15.75" customHeight="1" x14ac:dyDescent="0.25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</row>
    <row r="970" spans="1:33" ht="15.75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</row>
    <row r="971" spans="1:33" ht="15.75" customHeight="1" x14ac:dyDescent="0.25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</row>
    <row r="972" spans="1:33" ht="15.75" customHeight="1" x14ac:dyDescent="0.25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</row>
    <row r="973" spans="1:33" ht="15.75" customHeight="1" x14ac:dyDescent="0.25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</row>
    <row r="974" spans="1:33" ht="15.75" customHeight="1" x14ac:dyDescent="0.25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</row>
    <row r="975" spans="1:33" ht="15.75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</row>
    <row r="976" spans="1:33" ht="15.75" customHeight="1" x14ac:dyDescent="0.25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</row>
    <row r="977" spans="1:33" ht="15.75" customHeight="1" x14ac:dyDescent="0.25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</row>
    <row r="978" spans="1:33" ht="15.75" customHeight="1" x14ac:dyDescent="0.25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</row>
    <row r="979" spans="1:33" ht="15.75" customHeight="1" x14ac:dyDescent="0.25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</row>
    <row r="980" spans="1:33" ht="15.75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</row>
    <row r="981" spans="1:33" ht="15.75" customHeight="1" x14ac:dyDescent="0.25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</row>
    <row r="982" spans="1:33" ht="15.75" customHeight="1" x14ac:dyDescent="0.25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</row>
    <row r="983" spans="1:33" ht="15.75" customHeight="1" x14ac:dyDescent="0.25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</row>
    <row r="984" spans="1:33" ht="15.75" customHeight="1" x14ac:dyDescent="0.25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</row>
    <row r="985" spans="1:33" ht="15.75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</row>
    <row r="986" spans="1:33" ht="15.75" customHeight="1" x14ac:dyDescent="0.25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</row>
    <row r="987" spans="1:33" ht="15.75" customHeight="1" x14ac:dyDescent="0.25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</row>
    <row r="988" spans="1:33" ht="15.75" customHeight="1" x14ac:dyDescent="0.25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</row>
    <row r="989" spans="1:33" ht="15.75" customHeight="1" x14ac:dyDescent="0.25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</row>
    <row r="990" spans="1:33" ht="15.75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</row>
    <row r="991" spans="1:33" ht="15.75" customHeight="1" x14ac:dyDescent="0.25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</row>
    <row r="992" spans="1:33" ht="15.75" customHeight="1" x14ac:dyDescent="0.25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</row>
    <row r="993" spans="1:33" ht="15.75" customHeight="1" x14ac:dyDescent="0.25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</row>
    <row r="994" spans="1:33" ht="15.75" customHeight="1" x14ac:dyDescent="0.25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</row>
    <row r="995" spans="1:33" ht="15.75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</row>
    <row r="996" spans="1:33" ht="15.75" customHeight="1" x14ac:dyDescent="0.25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</row>
    <row r="997" spans="1:33" ht="15.75" customHeight="1" x14ac:dyDescent="0.25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</row>
    <row r="998" spans="1:33" ht="15.75" customHeight="1" x14ac:dyDescent="0.25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</row>
    <row r="999" spans="1:33" ht="15.75" customHeight="1" x14ac:dyDescent="0.25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</row>
    <row r="1000" spans="1:33" ht="15.75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</row>
    <row r="1001" spans="1:33" ht="15.75" customHeight="1" x14ac:dyDescent="0.25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</row>
    <row r="1002" spans="1:33" ht="15.75" customHeight="1" x14ac:dyDescent="0.25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  <c r="AG1002" s="47"/>
    </row>
    <row r="1003" spans="1:33" ht="15.75" customHeight="1" x14ac:dyDescent="0.25">
      <c r="A1003" s="47"/>
      <c r="B1003" s="47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47"/>
      <c r="V1003" s="47"/>
      <c r="W1003" s="47"/>
      <c r="X1003" s="47"/>
      <c r="Y1003" s="47"/>
      <c r="Z1003" s="47"/>
      <c r="AA1003" s="47"/>
      <c r="AB1003" s="47"/>
      <c r="AC1003" s="47"/>
      <c r="AD1003" s="47"/>
      <c r="AE1003" s="47"/>
      <c r="AF1003" s="47"/>
      <c r="AG1003" s="47"/>
    </row>
    <row r="1004" spans="1:33" ht="15.75" customHeight="1" x14ac:dyDescent="0.25">
      <c r="A1004" s="47"/>
      <c r="B1004" s="47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47"/>
      <c r="V1004" s="47"/>
      <c r="W1004" s="47"/>
      <c r="X1004" s="47"/>
      <c r="Y1004" s="47"/>
      <c r="Z1004" s="47"/>
      <c r="AA1004" s="47"/>
      <c r="AB1004" s="47"/>
      <c r="AC1004" s="47"/>
      <c r="AD1004" s="47"/>
      <c r="AE1004" s="47"/>
      <c r="AF1004" s="47"/>
      <c r="AG1004" s="47"/>
    </row>
    <row r="1005" spans="1:33" ht="15.75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  <c r="AB1005" s="47"/>
      <c r="AC1005" s="47"/>
      <c r="AD1005" s="47"/>
      <c r="AE1005" s="47"/>
      <c r="AF1005" s="47"/>
      <c r="AG1005" s="47"/>
    </row>
    <row r="1006" spans="1:33" ht="15.75" customHeight="1" x14ac:dyDescent="0.25">
      <c r="A1006" s="47"/>
      <c r="B1006" s="47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47"/>
      <c r="V1006" s="47"/>
      <c r="W1006" s="47"/>
      <c r="X1006" s="47"/>
      <c r="Y1006" s="47"/>
      <c r="Z1006" s="47"/>
      <c r="AA1006" s="47"/>
      <c r="AB1006" s="47"/>
      <c r="AC1006" s="47"/>
      <c r="AD1006" s="47"/>
      <c r="AE1006" s="47"/>
      <c r="AF1006" s="47"/>
      <c r="AG1006" s="47"/>
    </row>
    <row r="1007" spans="1:33" ht="15.75" customHeight="1" x14ac:dyDescent="0.25">
      <c r="A1007" s="47"/>
      <c r="B1007" s="47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47"/>
      <c r="V1007" s="47"/>
      <c r="W1007" s="47"/>
      <c r="X1007" s="47"/>
      <c r="Y1007" s="47"/>
      <c r="Z1007" s="47"/>
      <c r="AA1007" s="47"/>
      <c r="AB1007" s="47"/>
      <c r="AC1007" s="47"/>
      <c r="AD1007" s="47"/>
      <c r="AE1007" s="47"/>
      <c r="AF1007" s="47"/>
      <c r="AG1007" s="47"/>
    </row>
    <row r="1008" spans="1:33" ht="15.75" customHeight="1" x14ac:dyDescent="0.25">
      <c r="A1008" s="47"/>
      <c r="B1008" s="47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47"/>
      <c r="V1008" s="47"/>
      <c r="W1008" s="47"/>
      <c r="X1008" s="47"/>
      <c r="Y1008" s="47"/>
      <c r="Z1008" s="47"/>
      <c r="AA1008" s="47"/>
      <c r="AB1008" s="47"/>
      <c r="AC1008" s="47"/>
      <c r="AD1008" s="47"/>
      <c r="AE1008" s="47"/>
      <c r="AF1008" s="47"/>
      <c r="AG1008" s="47"/>
    </row>
    <row r="1009" spans="1:33" ht="15.75" customHeight="1" x14ac:dyDescent="0.25">
      <c r="A1009" s="47"/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47"/>
      <c r="V1009" s="47"/>
      <c r="W1009" s="47"/>
      <c r="X1009" s="47"/>
      <c r="Y1009" s="47"/>
      <c r="Z1009" s="47"/>
      <c r="AA1009" s="47"/>
      <c r="AB1009" s="47"/>
      <c r="AC1009" s="47"/>
      <c r="AD1009" s="47"/>
      <c r="AE1009" s="47"/>
      <c r="AF1009" s="47"/>
      <c r="AG1009" s="47"/>
    </row>
    <row r="1010" spans="1:33" ht="15.75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47"/>
      <c r="V1010" s="47"/>
      <c r="W1010" s="47"/>
      <c r="X1010" s="47"/>
      <c r="Y1010" s="47"/>
      <c r="Z1010" s="47"/>
      <c r="AA1010" s="47"/>
      <c r="AB1010" s="47"/>
      <c r="AC1010" s="47"/>
      <c r="AD1010" s="47"/>
      <c r="AE1010" s="47"/>
      <c r="AF1010" s="47"/>
      <c r="AG1010" s="47"/>
    </row>
    <row r="1011" spans="1:33" ht="15.75" customHeight="1" x14ac:dyDescent="0.25">
      <c r="A1011" s="47"/>
      <c r="B1011" s="47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47"/>
      <c r="V1011" s="47"/>
      <c r="W1011" s="47"/>
      <c r="X1011" s="47"/>
      <c r="Y1011" s="47"/>
      <c r="Z1011" s="47"/>
      <c r="AA1011" s="47"/>
      <c r="AB1011" s="47"/>
      <c r="AC1011" s="47"/>
      <c r="AD1011" s="47"/>
      <c r="AE1011" s="47"/>
      <c r="AF1011" s="47"/>
      <c r="AG1011" s="47"/>
    </row>
    <row r="1012" spans="1:33" ht="15.75" customHeight="1" x14ac:dyDescent="0.25">
      <c r="A1012" s="47"/>
      <c r="B1012" s="47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47"/>
      <c r="V1012" s="47"/>
      <c r="W1012" s="47"/>
      <c r="X1012" s="47"/>
      <c r="Y1012" s="47"/>
      <c r="Z1012" s="47"/>
      <c r="AA1012" s="47"/>
      <c r="AB1012" s="47"/>
      <c r="AC1012" s="47"/>
      <c r="AD1012" s="47"/>
      <c r="AE1012" s="47"/>
      <c r="AF1012" s="47"/>
      <c r="AG1012" s="47"/>
    </row>
    <row r="1013" spans="1:33" ht="15.75" customHeight="1" x14ac:dyDescent="0.25">
      <c r="A1013" s="47"/>
      <c r="B1013" s="47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47"/>
      <c r="V1013" s="47"/>
      <c r="W1013" s="47"/>
      <c r="X1013" s="47"/>
      <c r="Y1013" s="47"/>
      <c r="Z1013" s="47"/>
      <c r="AA1013" s="47"/>
      <c r="AB1013" s="47"/>
      <c r="AC1013" s="47"/>
      <c r="AD1013" s="47"/>
      <c r="AE1013" s="47"/>
      <c r="AF1013" s="47"/>
      <c r="AG1013" s="47"/>
    </row>
    <row r="1014" spans="1:33" ht="15.75" customHeight="1" x14ac:dyDescent="0.25">
      <c r="A1014" s="47"/>
      <c r="B1014" s="47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47"/>
      <c r="V1014" s="47"/>
      <c r="W1014" s="47"/>
      <c r="X1014" s="47"/>
      <c r="Y1014" s="47"/>
      <c r="Z1014" s="47"/>
      <c r="AA1014" s="47"/>
      <c r="AB1014" s="47"/>
      <c r="AC1014" s="47"/>
      <c r="AD1014" s="47"/>
      <c r="AE1014" s="47"/>
      <c r="AF1014" s="47"/>
      <c r="AG1014" s="47"/>
    </row>
  </sheetData>
  <mergeCells count="20">
    <mergeCell ref="V8:W8"/>
    <mergeCell ref="X8:Y8"/>
    <mergeCell ref="Z8:AA8"/>
    <mergeCell ref="AB8:AC8"/>
    <mergeCell ref="I8:K8"/>
    <mergeCell ref="L8:M8"/>
    <mergeCell ref="N8:O8"/>
    <mergeCell ref="P8:Q8"/>
    <mergeCell ref="R8:S8"/>
    <mergeCell ref="T8:U8"/>
    <mergeCell ref="A3:AC3"/>
    <mergeCell ref="A4:AC4"/>
    <mergeCell ref="A5:AC5"/>
    <mergeCell ref="A6:AC6"/>
    <mergeCell ref="A8:A9"/>
    <mergeCell ref="B8:B9"/>
    <mergeCell ref="C8:C9"/>
    <mergeCell ref="D8:D9"/>
    <mergeCell ref="E8:F8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2026-08-03T00:26:23Z</dcterms:created>
  <dcterms:modified xsi:type="dcterms:W3CDTF">2026-08-03T00:27:05Z</dcterms:modified>
</cp:coreProperties>
</file>