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  <c r="J48" i="1" s="1"/>
  <c r="H48" i="1"/>
  <c r="F48" i="1"/>
  <c r="E48" i="1"/>
  <c r="G48" i="1" s="1"/>
  <c r="D48" i="1"/>
  <c r="J43" i="1"/>
  <c r="G43" i="1"/>
  <c r="C43" i="1"/>
  <c r="B43" i="1"/>
  <c r="J42" i="1"/>
  <c r="G42" i="1"/>
  <c r="C42" i="1"/>
  <c r="B42" i="1"/>
  <c r="J41" i="1"/>
  <c r="G41" i="1"/>
  <c r="C41" i="1"/>
  <c r="B41" i="1"/>
  <c r="J40" i="1"/>
  <c r="G40" i="1"/>
  <c r="C40" i="1"/>
  <c r="B40" i="1"/>
  <c r="J39" i="1"/>
  <c r="G39" i="1"/>
  <c r="C39" i="1"/>
  <c r="B39" i="1"/>
  <c r="J38" i="1"/>
  <c r="G38" i="1"/>
  <c r="C38" i="1"/>
  <c r="B38" i="1"/>
  <c r="J37" i="1"/>
  <c r="G37" i="1"/>
  <c r="C37" i="1"/>
  <c r="B37" i="1"/>
  <c r="J36" i="1"/>
  <c r="G36" i="1"/>
  <c r="C36" i="1"/>
  <c r="B36" i="1"/>
  <c r="J35" i="1"/>
  <c r="G35" i="1"/>
  <c r="C35" i="1"/>
  <c r="B35" i="1"/>
  <c r="J34" i="1"/>
  <c r="G34" i="1"/>
  <c r="C34" i="1"/>
  <c r="B34" i="1"/>
  <c r="J33" i="1"/>
  <c r="G33" i="1"/>
  <c r="C33" i="1"/>
  <c r="B33" i="1"/>
  <c r="J32" i="1"/>
  <c r="G32" i="1"/>
  <c r="C32" i="1"/>
  <c r="B32" i="1"/>
  <c r="J31" i="1"/>
  <c r="G31" i="1"/>
  <c r="C31" i="1"/>
  <c r="B31" i="1"/>
  <c r="J30" i="1"/>
  <c r="G30" i="1"/>
  <c r="C30" i="1"/>
  <c r="B30" i="1"/>
  <c r="J29" i="1"/>
  <c r="G29" i="1"/>
  <c r="C29" i="1"/>
  <c r="B29" i="1"/>
  <c r="J28" i="1"/>
  <c r="G28" i="1"/>
  <c r="C28" i="1"/>
  <c r="B28" i="1"/>
  <c r="J27" i="1"/>
  <c r="G27" i="1"/>
  <c r="C27" i="1"/>
  <c r="B27" i="1"/>
  <c r="J26" i="1"/>
  <c r="G26" i="1"/>
  <c r="C26" i="1"/>
  <c r="B26" i="1"/>
  <c r="J25" i="1"/>
  <c r="G25" i="1"/>
  <c r="C25" i="1"/>
  <c r="B25" i="1"/>
  <c r="J24" i="1"/>
  <c r="G24" i="1"/>
  <c r="C24" i="1"/>
  <c r="B24" i="1"/>
  <c r="J23" i="1"/>
  <c r="G23" i="1"/>
  <c r="C23" i="1"/>
  <c r="B23" i="1"/>
  <c r="J22" i="1"/>
  <c r="G22" i="1"/>
  <c r="C22" i="1"/>
  <c r="B22" i="1"/>
  <c r="J21" i="1"/>
  <c r="G21" i="1"/>
  <c r="C21" i="1"/>
  <c r="B21" i="1"/>
  <c r="J20" i="1"/>
  <c r="G20" i="1"/>
  <c r="C20" i="1"/>
  <c r="B20" i="1"/>
  <c r="J19" i="1"/>
  <c r="G19" i="1"/>
  <c r="C19" i="1"/>
  <c r="B19" i="1"/>
  <c r="J18" i="1"/>
  <c r="G18" i="1"/>
  <c r="C18" i="1"/>
  <c r="B18" i="1"/>
  <c r="J17" i="1"/>
  <c r="G17" i="1"/>
  <c r="C17" i="1"/>
  <c r="B17" i="1"/>
  <c r="J16" i="1"/>
  <c r="G16" i="1"/>
  <c r="C16" i="1"/>
  <c r="B16" i="1"/>
  <c r="J15" i="1"/>
  <c r="G15" i="1"/>
  <c r="C15" i="1"/>
  <c r="B15" i="1"/>
  <c r="J14" i="1"/>
  <c r="G14" i="1"/>
  <c r="C14" i="1"/>
  <c r="B14" i="1"/>
  <c r="J13" i="1"/>
  <c r="G13" i="1"/>
  <c r="C13" i="1"/>
  <c r="B13" i="1"/>
  <c r="J12" i="1"/>
  <c r="G12" i="1"/>
  <c r="C12" i="1"/>
  <c r="B12" i="1"/>
  <c r="J11" i="1"/>
  <c r="G11" i="1"/>
  <c r="C11" i="1"/>
  <c r="B11" i="1"/>
  <c r="J10" i="1"/>
  <c r="G10" i="1"/>
  <c r="C10" i="1"/>
  <c r="B10" i="1"/>
</calcChain>
</file>

<file path=xl/sharedStrings.xml><?xml version="1.0" encoding="utf-8"?>
<sst xmlns="http://schemas.openxmlformats.org/spreadsheetml/2006/main" count="18" uniqueCount="18">
  <si>
    <t>TABEL 52</t>
  </si>
  <si>
    <t>PELAYANAN KESEHATAN GIGI DAN MULUT MENURUT KECAMATAN DAN PUSKESMAS</t>
  </si>
  <si>
    <t>KABUPATEN KLATEN</t>
  </si>
  <si>
    <t>TAHUN 2025</t>
  </si>
  <si>
    <t>NO</t>
  </si>
  <si>
    <t>KECAMATAN</t>
  </si>
  <si>
    <t>PUSKESMAS</t>
  </si>
  <si>
    <t>PELAYANAN KESEHATAN GIGI DAN MULUT</t>
  </si>
  <si>
    <t>TUMPATAN GIGI TETAP</t>
  </si>
  <si>
    <t>PENCABUTAN GIGI TETAP</t>
  </si>
  <si>
    <t>JUMLAH KUNJUNGAN</t>
  </si>
  <si>
    <t>RASIO TUMPATAN/ PENCABUTAN</t>
  </si>
  <si>
    <t>JUMLAH KASUS GIGI</t>
  </si>
  <si>
    <t>JUMLAH KASUS DIRUJUK</t>
  </si>
  <si>
    <t>% KASUS DIRUJUK</t>
  </si>
  <si>
    <t>TOTAL</t>
  </si>
  <si>
    <t>Sumber: Pokja Manajemen Informasi Kesehatan Dinas Kesehatan Klaten</t>
  </si>
  <si>
    <t>Keterangan: pelayanan kesehatan gigi meliputi seluruh fasilitas pelayanan kesehatan di wilayah kerja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</si>
</sst>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7" xfId="0" applyFont="1" applyBorder="1"/>
    <xf numFmtId="3" fontId="6" fillId="0" borderId="2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2" fillId="0" borderId="5" xfId="0" applyFont="1" applyBorder="1"/>
    <xf numFmtId="0" fontId="2" fillId="0" borderId="9" xfId="0" applyFont="1" applyBorder="1"/>
    <xf numFmtId="3" fontId="6" fillId="0" borderId="5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1" fillId="0" borderId="10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7" fillId="0" borderId="9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5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7.7109375" customWidth="1"/>
    <col min="2" max="2" width="17.140625" customWidth="1"/>
    <col min="3" max="3" width="29.7109375" customWidth="1"/>
    <col min="4" max="4" width="32.42578125" customWidth="1"/>
    <col min="5" max="5" width="30.42578125" customWidth="1"/>
    <col min="6" max="6" width="28.7109375" customWidth="1"/>
    <col min="7" max="7" width="38.42578125" customWidth="1"/>
    <col min="8" max="8" width="24.7109375" customWidth="1"/>
    <col min="9" max="9" width="30.140625" customWidth="1"/>
    <col min="10" max="10" width="22.42578125" customWidth="1"/>
  </cols>
  <sheetData>
    <row r="1" spans="1:26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x14ac:dyDescent="0.25">
      <c r="A3" s="6" t="s">
        <v>1</v>
      </c>
      <c r="B3" s="2"/>
      <c r="C3" s="2"/>
      <c r="D3" s="2"/>
      <c r="E3" s="2"/>
      <c r="F3" s="2"/>
      <c r="G3" s="2"/>
      <c r="H3" s="2"/>
      <c r="I3" s="2"/>
      <c r="J3" s="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x14ac:dyDescent="0.2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x14ac:dyDescent="0.25">
      <c r="A6" s="8"/>
      <c r="B6" s="8"/>
      <c r="C6" s="8"/>
      <c r="D6" s="3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x14ac:dyDescent="0.25">
      <c r="A7" s="9" t="s">
        <v>4</v>
      </c>
      <c r="B7" s="9" t="s">
        <v>5</v>
      </c>
      <c r="C7" s="9" t="s">
        <v>6</v>
      </c>
      <c r="D7" s="10" t="s">
        <v>7</v>
      </c>
      <c r="E7" s="11"/>
      <c r="F7" s="11"/>
      <c r="G7" s="11"/>
      <c r="H7" s="11"/>
      <c r="I7" s="11"/>
      <c r="J7" s="12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x14ac:dyDescent="0.25">
      <c r="A8" s="13"/>
      <c r="B8" s="13"/>
      <c r="C8" s="13"/>
      <c r="D8" s="14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4" t="s">
        <v>13</v>
      </c>
      <c r="J8" s="14" t="s">
        <v>14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x14ac:dyDescent="0.25">
      <c r="A10" s="16">
        <v>1</v>
      </c>
      <c r="B10" s="17" t="str">
        <f>'[1]11'!B9</f>
        <v>Prambanan</v>
      </c>
      <c r="C10" s="17" t="str">
        <f>'[1]11'!C9</f>
        <v>Puskesmas Prambanan</v>
      </c>
      <c r="D10" s="18">
        <v>442</v>
      </c>
      <c r="E10" s="18">
        <v>132</v>
      </c>
      <c r="F10" s="18">
        <v>3007</v>
      </c>
      <c r="G10" s="19">
        <f t="shared" ref="G10:G43" si="0">D10/E10</f>
        <v>3.3484848484848486</v>
      </c>
      <c r="H10" s="18">
        <v>3341</v>
      </c>
      <c r="I10" s="18">
        <v>245</v>
      </c>
      <c r="J10" s="19">
        <f t="shared" ref="J10:J43" si="1">I10/H10</f>
        <v>7.3331337922777615E-2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x14ac:dyDescent="0.25">
      <c r="A11" s="16">
        <v>2</v>
      </c>
      <c r="B11" s="17" t="str">
        <f>'[1]11'!B10</f>
        <v>Prambanan</v>
      </c>
      <c r="C11" s="17" t="str">
        <f>'[1]11'!C10</f>
        <v>Puskesmas Kebondalem Lor</v>
      </c>
      <c r="D11" s="18">
        <v>114</v>
      </c>
      <c r="E11" s="18">
        <v>14</v>
      </c>
      <c r="F11" s="18">
        <v>2214</v>
      </c>
      <c r="G11" s="19">
        <f t="shared" si="0"/>
        <v>8.1428571428571423</v>
      </c>
      <c r="H11" s="18">
        <v>1366</v>
      </c>
      <c r="I11" s="18">
        <v>227</v>
      </c>
      <c r="J11" s="19">
        <f t="shared" si="1"/>
        <v>0.16617862371888725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x14ac:dyDescent="0.25">
      <c r="A12" s="16">
        <v>3</v>
      </c>
      <c r="B12" s="17" t="str">
        <f>'[1]11'!B11</f>
        <v>Gantiwarno</v>
      </c>
      <c r="C12" s="17" t="str">
        <f>'[1]11'!C11</f>
        <v>Puskesmas Gantiwarno</v>
      </c>
      <c r="D12" s="18">
        <v>310</v>
      </c>
      <c r="E12" s="18">
        <v>185</v>
      </c>
      <c r="F12" s="18">
        <v>3628</v>
      </c>
      <c r="G12" s="19">
        <f t="shared" si="0"/>
        <v>1.6756756756756757</v>
      </c>
      <c r="H12" s="18">
        <v>3015</v>
      </c>
      <c r="I12" s="18">
        <v>206</v>
      </c>
      <c r="J12" s="19">
        <f t="shared" si="1"/>
        <v>6.8325041459369823E-2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x14ac:dyDescent="0.25">
      <c r="A13" s="16">
        <v>4</v>
      </c>
      <c r="B13" s="17" t="str">
        <f>'[1]11'!B12</f>
        <v>Wedi</v>
      </c>
      <c r="C13" s="17" t="str">
        <f>'[1]11'!C12</f>
        <v>Puskesmas Wedi</v>
      </c>
      <c r="D13" s="18">
        <v>850</v>
      </c>
      <c r="E13" s="18">
        <v>413</v>
      </c>
      <c r="F13" s="18">
        <v>5428</v>
      </c>
      <c r="G13" s="19">
        <f t="shared" si="0"/>
        <v>2.0581113801452786</v>
      </c>
      <c r="H13" s="18">
        <v>5735</v>
      </c>
      <c r="I13" s="18">
        <v>157</v>
      </c>
      <c r="J13" s="19">
        <f t="shared" si="1"/>
        <v>2.7375762859633827E-2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x14ac:dyDescent="0.25">
      <c r="A14" s="16">
        <v>5</v>
      </c>
      <c r="B14" s="17" t="str">
        <f>'[1]11'!B13</f>
        <v>Bayat</v>
      </c>
      <c r="C14" s="17" t="str">
        <f>'[1]11'!C13</f>
        <v>Puskesmas Bayat</v>
      </c>
      <c r="D14" s="18">
        <v>218</v>
      </c>
      <c r="E14" s="18">
        <v>186</v>
      </c>
      <c r="F14" s="18">
        <v>4190</v>
      </c>
      <c r="G14" s="19">
        <f>D14/E14</f>
        <v>1.1720430107526882</v>
      </c>
      <c r="H14" s="18">
        <v>4188</v>
      </c>
      <c r="I14" s="18">
        <v>14</v>
      </c>
      <c r="J14" s="19">
        <f t="shared" si="1"/>
        <v>3.3428844317096467E-3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x14ac:dyDescent="0.25">
      <c r="A15" s="16">
        <v>6</v>
      </c>
      <c r="B15" s="17" t="str">
        <f>'[1]11'!B14</f>
        <v>Cawas</v>
      </c>
      <c r="C15" s="17" t="str">
        <f>'[1]11'!C14</f>
        <v>Puskesmas Cawas I</v>
      </c>
      <c r="D15" s="18">
        <v>220</v>
      </c>
      <c r="E15" s="18">
        <v>62</v>
      </c>
      <c r="F15" s="18">
        <v>4309</v>
      </c>
      <c r="G15" s="19">
        <f t="shared" si="0"/>
        <v>3.5483870967741935</v>
      </c>
      <c r="H15" s="18">
        <v>4039</v>
      </c>
      <c r="I15" s="18">
        <v>79</v>
      </c>
      <c r="J15" s="19">
        <f t="shared" si="1"/>
        <v>1.955929685565734E-2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x14ac:dyDescent="0.25">
      <c r="A16" s="16">
        <v>7</v>
      </c>
      <c r="B16" s="17" t="str">
        <f>'[1]11'!B15</f>
        <v>Cawas</v>
      </c>
      <c r="C16" s="17" t="str">
        <f>'[1]11'!C15</f>
        <v>Puskesmas Cawas II</v>
      </c>
      <c r="D16" s="18">
        <v>118</v>
      </c>
      <c r="E16" s="18">
        <v>12</v>
      </c>
      <c r="F16" s="18">
        <v>2512</v>
      </c>
      <c r="G16" s="19">
        <f t="shared" si="0"/>
        <v>9.8333333333333339</v>
      </c>
      <c r="H16" s="18">
        <v>2512</v>
      </c>
      <c r="I16" s="18">
        <v>25</v>
      </c>
      <c r="J16" s="19">
        <f t="shared" si="1"/>
        <v>9.9522292993630568E-3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x14ac:dyDescent="0.25">
      <c r="A17" s="16">
        <v>8</v>
      </c>
      <c r="B17" s="17" t="str">
        <f>'[1]11'!B16</f>
        <v>Trucuk</v>
      </c>
      <c r="C17" s="17" t="str">
        <f>'[1]11'!C16</f>
        <v>Puskesmas Trucuk I</v>
      </c>
      <c r="D17" s="18">
        <v>143</v>
      </c>
      <c r="E17" s="18">
        <v>231</v>
      </c>
      <c r="F17" s="18">
        <v>2703</v>
      </c>
      <c r="G17" s="19">
        <f t="shared" si="0"/>
        <v>0.61904761904761907</v>
      </c>
      <c r="H17" s="18">
        <v>2157</v>
      </c>
      <c r="I17" s="18">
        <v>52</v>
      </c>
      <c r="J17" s="19">
        <f t="shared" si="1"/>
        <v>2.4107556791840519E-2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x14ac:dyDescent="0.25">
      <c r="A18" s="16">
        <v>9</v>
      </c>
      <c r="B18" s="17" t="str">
        <f>'[1]11'!B17</f>
        <v>Trucuk</v>
      </c>
      <c r="C18" s="17" t="str">
        <f>'[1]11'!C17</f>
        <v>Puskesmas Trucuk II</v>
      </c>
      <c r="D18" s="18">
        <v>132</v>
      </c>
      <c r="E18" s="18">
        <v>6</v>
      </c>
      <c r="F18" s="18">
        <v>1849</v>
      </c>
      <c r="G18" s="19">
        <f t="shared" si="0"/>
        <v>22</v>
      </c>
      <c r="H18" s="18">
        <v>1656</v>
      </c>
      <c r="I18" s="18">
        <v>73</v>
      </c>
      <c r="J18" s="19">
        <f t="shared" si="1"/>
        <v>4.4082125603864736E-2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x14ac:dyDescent="0.25">
      <c r="A19" s="16">
        <v>10</v>
      </c>
      <c r="B19" s="17" t="str">
        <f>'[1]11'!B18</f>
        <v>Kalikotes</v>
      </c>
      <c r="C19" s="17" t="str">
        <f>'[1]11'!C18</f>
        <v>Puskesmas Kalikotes</v>
      </c>
      <c r="D19" s="18">
        <v>42</v>
      </c>
      <c r="E19" s="18">
        <v>109</v>
      </c>
      <c r="F19" s="18">
        <v>1889</v>
      </c>
      <c r="G19" s="19">
        <f t="shared" si="0"/>
        <v>0.38532110091743121</v>
      </c>
      <c r="H19" s="18">
        <v>1703</v>
      </c>
      <c r="I19" s="18">
        <v>84</v>
      </c>
      <c r="J19" s="19">
        <f t="shared" si="1"/>
        <v>4.932472108044627E-2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x14ac:dyDescent="0.25">
      <c r="A20" s="16">
        <v>11</v>
      </c>
      <c r="B20" s="17" t="str">
        <f>'[1]11'!B19</f>
        <v>Kebonarum</v>
      </c>
      <c r="C20" s="17" t="str">
        <f>'[1]11'!C19</f>
        <v>Puskesmas Kebonarum</v>
      </c>
      <c r="D20" s="18">
        <v>154</v>
      </c>
      <c r="E20" s="18">
        <v>105</v>
      </c>
      <c r="F20" s="18">
        <v>1877</v>
      </c>
      <c r="G20" s="19">
        <f t="shared" si="0"/>
        <v>1.4666666666666666</v>
      </c>
      <c r="H20" s="18">
        <v>1737</v>
      </c>
      <c r="I20" s="18">
        <v>68</v>
      </c>
      <c r="J20" s="19">
        <f t="shared" si="1"/>
        <v>3.9147956246401841E-2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x14ac:dyDescent="0.25">
      <c r="A21" s="16">
        <v>12</v>
      </c>
      <c r="B21" s="17" t="str">
        <f>'[1]11'!B20</f>
        <v>Jogonalan</v>
      </c>
      <c r="C21" s="17" t="str">
        <f>'[1]11'!C20</f>
        <v>Puskesmas Jogonalan I</v>
      </c>
      <c r="D21" s="18">
        <v>255</v>
      </c>
      <c r="E21" s="18">
        <v>36</v>
      </c>
      <c r="F21" s="18">
        <v>2427</v>
      </c>
      <c r="G21" s="19">
        <f t="shared" si="0"/>
        <v>7.083333333333333</v>
      </c>
      <c r="H21" s="18">
        <v>2427</v>
      </c>
      <c r="I21" s="18">
        <v>177</v>
      </c>
      <c r="J21" s="19">
        <f t="shared" si="1"/>
        <v>7.2929542645241041E-2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x14ac:dyDescent="0.25">
      <c r="A22" s="16">
        <v>13</v>
      </c>
      <c r="B22" s="17" t="str">
        <f>'[1]11'!B21</f>
        <v>Jogonalan</v>
      </c>
      <c r="C22" s="17" t="str">
        <f>'[1]11'!C21</f>
        <v>Puskesmas Jogonalan II</v>
      </c>
      <c r="D22" s="18">
        <v>166</v>
      </c>
      <c r="E22" s="18">
        <v>48</v>
      </c>
      <c r="F22" s="18">
        <v>2154</v>
      </c>
      <c r="G22" s="19">
        <f t="shared" si="0"/>
        <v>3.4583333333333335</v>
      </c>
      <c r="H22" s="18">
        <v>2154</v>
      </c>
      <c r="I22" s="18">
        <v>67</v>
      </c>
      <c r="J22" s="19">
        <f t="shared" si="1"/>
        <v>3.1104921077065924E-2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x14ac:dyDescent="0.25">
      <c r="A23" s="16">
        <v>14</v>
      </c>
      <c r="B23" s="17" t="str">
        <f>'[1]11'!B22</f>
        <v>Manisrenggo</v>
      </c>
      <c r="C23" s="17" t="str">
        <f>'[1]11'!C22</f>
        <v>Puskesmas Manisrenggo</v>
      </c>
      <c r="D23" s="18">
        <v>346</v>
      </c>
      <c r="E23" s="18">
        <v>226</v>
      </c>
      <c r="F23" s="18">
        <v>3233</v>
      </c>
      <c r="G23" s="19">
        <f t="shared" si="0"/>
        <v>1.5309734513274336</v>
      </c>
      <c r="H23" s="18">
        <v>3213</v>
      </c>
      <c r="I23" s="18">
        <v>110</v>
      </c>
      <c r="J23" s="19">
        <f t="shared" si="1"/>
        <v>3.4235916588857766E-2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x14ac:dyDescent="0.25">
      <c r="A24" s="16">
        <v>15</v>
      </c>
      <c r="B24" s="17" t="str">
        <f>'[1]11'!B23</f>
        <v>Karangnongko</v>
      </c>
      <c r="C24" s="17" t="str">
        <f>'[1]11'!C23</f>
        <v>Puskesmas Karangnongko</v>
      </c>
      <c r="D24" s="18">
        <v>357</v>
      </c>
      <c r="E24" s="18">
        <v>153</v>
      </c>
      <c r="F24" s="18">
        <v>2360</v>
      </c>
      <c r="G24" s="19">
        <f t="shared" si="0"/>
        <v>2.3333333333333335</v>
      </c>
      <c r="H24" s="18">
        <v>2360</v>
      </c>
      <c r="I24" s="18">
        <v>35</v>
      </c>
      <c r="J24" s="19">
        <f t="shared" si="1"/>
        <v>1.4830508474576272E-2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x14ac:dyDescent="0.25">
      <c r="A25" s="16">
        <v>16</v>
      </c>
      <c r="B25" s="17" t="str">
        <f>'[1]11'!B24</f>
        <v>Ngawen</v>
      </c>
      <c r="C25" s="17" t="str">
        <f>'[1]11'!C24</f>
        <v>Puskesmas Ngawen</v>
      </c>
      <c r="D25" s="18">
        <v>714</v>
      </c>
      <c r="E25" s="18">
        <v>250</v>
      </c>
      <c r="F25" s="18">
        <v>3622</v>
      </c>
      <c r="G25" s="19">
        <f t="shared" si="0"/>
        <v>2.8559999999999999</v>
      </c>
      <c r="H25" s="18">
        <v>3622</v>
      </c>
      <c r="I25" s="18">
        <v>110</v>
      </c>
      <c r="J25" s="19">
        <f t="shared" si="1"/>
        <v>3.0369961347321922E-2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x14ac:dyDescent="0.25">
      <c r="A26" s="16">
        <v>17</v>
      </c>
      <c r="B26" s="17" t="str">
        <f>'[1]11'!B25</f>
        <v>Ceper</v>
      </c>
      <c r="C26" s="17" t="str">
        <f>'[1]11'!C25</f>
        <v>Puskesmas Ceper</v>
      </c>
      <c r="D26" s="18">
        <v>283</v>
      </c>
      <c r="E26" s="18">
        <v>115</v>
      </c>
      <c r="F26" s="18">
        <v>3804</v>
      </c>
      <c r="G26" s="19">
        <f t="shared" si="0"/>
        <v>2.4608695652173913</v>
      </c>
      <c r="H26" s="18">
        <v>3804</v>
      </c>
      <c r="I26" s="18">
        <v>114</v>
      </c>
      <c r="J26" s="19">
        <f t="shared" si="1"/>
        <v>2.996845425867508E-2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x14ac:dyDescent="0.25">
      <c r="A27" s="16">
        <v>18</v>
      </c>
      <c r="B27" s="17" t="str">
        <f>'[1]11'!B26</f>
        <v>Ceper</v>
      </c>
      <c r="C27" s="17" t="str">
        <f>'[1]11'!C26</f>
        <v>Puskesmas Jambukulon</v>
      </c>
      <c r="D27" s="18">
        <v>225</v>
      </c>
      <c r="E27" s="18">
        <v>151</v>
      </c>
      <c r="F27" s="18">
        <v>3676</v>
      </c>
      <c r="G27" s="19">
        <f t="shared" si="0"/>
        <v>1.490066225165563</v>
      </c>
      <c r="H27" s="18">
        <v>3676</v>
      </c>
      <c r="I27" s="18">
        <v>104</v>
      </c>
      <c r="J27" s="19">
        <f t="shared" si="1"/>
        <v>2.8291621327529923E-2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x14ac:dyDescent="0.25">
      <c r="A28" s="16">
        <v>19</v>
      </c>
      <c r="B28" s="17" t="str">
        <f>'[1]11'!B27</f>
        <v>Pedan</v>
      </c>
      <c r="C28" s="17" t="str">
        <f>'[1]11'!C27</f>
        <v>Puskesmas Pedan</v>
      </c>
      <c r="D28" s="18">
        <v>457</v>
      </c>
      <c r="E28" s="18">
        <v>223</v>
      </c>
      <c r="F28" s="18">
        <v>4285</v>
      </c>
      <c r="G28" s="19">
        <f t="shared" si="0"/>
        <v>2.0493273542600896</v>
      </c>
      <c r="H28" s="18">
        <v>4285</v>
      </c>
      <c r="I28" s="18">
        <v>139</v>
      </c>
      <c r="J28" s="19">
        <f t="shared" si="1"/>
        <v>3.2438739789964997E-2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x14ac:dyDescent="0.25">
      <c r="A29" s="16">
        <v>20</v>
      </c>
      <c r="B29" s="17" t="str">
        <f>'[1]11'!B28</f>
        <v>Karangdowo</v>
      </c>
      <c r="C29" s="17" t="str">
        <f>'[1]11'!C28</f>
        <v>Puskesmas Karangdowo</v>
      </c>
      <c r="D29" s="18">
        <v>206</v>
      </c>
      <c r="E29" s="18">
        <v>165</v>
      </c>
      <c r="F29" s="18">
        <v>3168</v>
      </c>
      <c r="G29" s="19">
        <f t="shared" si="0"/>
        <v>1.2484848484848485</v>
      </c>
      <c r="H29" s="18">
        <v>3168</v>
      </c>
      <c r="I29" s="18">
        <v>170</v>
      </c>
      <c r="J29" s="19">
        <f t="shared" si="1"/>
        <v>5.366161616161616E-2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x14ac:dyDescent="0.25">
      <c r="A30" s="16">
        <v>21</v>
      </c>
      <c r="B30" s="17" t="str">
        <f>'[1]11'!B29</f>
        <v>Juwiring</v>
      </c>
      <c r="C30" s="17" t="str">
        <f>'[1]11'!C29</f>
        <v>Puskesmas Juwiring</v>
      </c>
      <c r="D30" s="18">
        <v>358</v>
      </c>
      <c r="E30" s="18">
        <v>291</v>
      </c>
      <c r="F30" s="18">
        <v>2995</v>
      </c>
      <c r="G30" s="19">
        <f t="shared" si="0"/>
        <v>1.2302405498281788</v>
      </c>
      <c r="H30" s="18">
        <v>2995</v>
      </c>
      <c r="I30" s="18">
        <v>108</v>
      </c>
      <c r="J30" s="19">
        <f t="shared" si="1"/>
        <v>3.6060100166944907E-2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x14ac:dyDescent="0.25">
      <c r="A31" s="16">
        <v>22</v>
      </c>
      <c r="B31" s="17" t="str">
        <f>'[1]11'!B30</f>
        <v>Wonosari</v>
      </c>
      <c r="C31" s="17" t="str">
        <f>'[1]11'!C30</f>
        <v>Puskesmas Wonosari I</v>
      </c>
      <c r="D31" s="18">
        <v>130</v>
      </c>
      <c r="E31" s="18">
        <v>85</v>
      </c>
      <c r="F31" s="18">
        <v>2101</v>
      </c>
      <c r="G31" s="19">
        <f t="shared" si="0"/>
        <v>1.5294117647058822</v>
      </c>
      <c r="H31" s="18">
        <v>2101</v>
      </c>
      <c r="I31" s="18">
        <v>74</v>
      </c>
      <c r="J31" s="19">
        <f t="shared" si="1"/>
        <v>3.5221323179438366E-2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x14ac:dyDescent="0.25">
      <c r="A32" s="16">
        <v>23</v>
      </c>
      <c r="B32" s="17" t="str">
        <f>'[1]11'!B31</f>
        <v>Wonosari</v>
      </c>
      <c r="C32" s="17" t="str">
        <f>'[1]11'!C31</f>
        <v>Puskesmas Wonosari II</v>
      </c>
      <c r="D32" s="18">
        <v>127</v>
      </c>
      <c r="E32" s="18">
        <v>38</v>
      </c>
      <c r="F32" s="18">
        <v>1654</v>
      </c>
      <c r="G32" s="19">
        <f t="shared" si="0"/>
        <v>3.3421052631578947</v>
      </c>
      <c r="H32" s="18">
        <v>1545</v>
      </c>
      <c r="I32" s="18">
        <v>86</v>
      </c>
      <c r="J32" s="19">
        <f t="shared" si="1"/>
        <v>5.5663430420711972E-2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x14ac:dyDescent="0.25">
      <c r="A33" s="16">
        <v>24</v>
      </c>
      <c r="B33" s="17" t="str">
        <f>'[1]11'!B32</f>
        <v>Delanggu</v>
      </c>
      <c r="C33" s="17" t="str">
        <f>'[1]11'!C32</f>
        <v>Puskesmas Delanggu</v>
      </c>
      <c r="D33" s="18">
        <v>480</v>
      </c>
      <c r="E33" s="18">
        <v>132</v>
      </c>
      <c r="F33" s="18">
        <v>3017</v>
      </c>
      <c r="G33" s="19">
        <f t="shared" si="0"/>
        <v>3.6363636363636362</v>
      </c>
      <c r="H33" s="18">
        <v>3017</v>
      </c>
      <c r="I33" s="18">
        <v>85</v>
      </c>
      <c r="J33" s="19">
        <f t="shared" si="1"/>
        <v>2.8173682466025852E-2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x14ac:dyDescent="0.25">
      <c r="A34" s="16">
        <v>25</v>
      </c>
      <c r="B34" s="17" t="str">
        <f>'[1]11'!B33</f>
        <v>Polanharjo</v>
      </c>
      <c r="C34" s="17" t="str">
        <f>'[1]11'!C33</f>
        <v>Puskesmas Polanharjo</v>
      </c>
      <c r="D34" s="18">
        <v>294</v>
      </c>
      <c r="E34" s="18">
        <v>222</v>
      </c>
      <c r="F34" s="18">
        <v>2315</v>
      </c>
      <c r="G34" s="19">
        <f t="shared" si="0"/>
        <v>1.3243243243243243</v>
      </c>
      <c r="H34" s="18">
        <v>2315</v>
      </c>
      <c r="I34" s="18">
        <v>31</v>
      </c>
      <c r="J34" s="19">
        <f t="shared" si="1"/>
        <v>1.3390928725701945E-2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x14ac:dyDescent="0.25">
      <c r="A35" s="16">
        <v>26</v>
      </c>
      <c r="B35" s="17" t="str">
        <f>'[1]11'!B34</f>
        <v>Karanganom</v>
      </c>
      <c r="C35" s="17" t="str">
        <f>'[1]11'!C34</f>
        <v>Puskesmas Karanganom</v>
      </c>
      <c r="D35" s="18">
        <v>311</v>
      </c>
      <c r="E35" s="18">
        <v>391</v>
      </c>
      <c r="F35" s="18">
        <v>4862</v>
      </c>
      <c r="G35" s="19">
        <f t="shared" si="0"/>
        <v>0.79539641943734019</v>
      </c>
      <c r="H35" s="18">
        <v>4862</v>
      </c>
      <c r="I35" s="18">
        <v>98</v>
      </c>
      <c r="J35" s="19">
        <f t="shared" si="1"/>
        <v>2.0156314273961334E-2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x14ac:dyDescent="0.25">
      <c r="A36" s="16">
        <v>27</v>
      </c>
      <c r="B36" s="17" t="str">
        <f>'[1]11'!B35</f>
        <v>Tulung</v>
      </c>
      <c r="C36" s="17" t="str">
        <f>'[1]11'!C35</f>
        <v>Puskesmas Majegan</v>
      </c>
      <c r="D36" s="18">
        <v>430</v>
      </c>
      <c r="E36" s="18">
        <v>217</v>
      </c>
      <c r="F36" s="18">
        <v>2882</v>
      </c>
      <c r="G36" s="19">
        <f t="shared" si="0"/>
        <v>1.9815668202764978</v>
      </c>
      <c r="H36" s="18">
        <v>2882</v>
      </c>
      <c r="I36" s="18">
        <v>61</v>
      </c>
      <c r="J36" s="19">
        <f t="shared" si="1"/>
        <v>2.1165857043719639E-2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x14ac:dyDescent="0.25">
      <c r="A37" s="16">
        <v>28</v>
      </c>
      <c r="B37" s="17" t="str">
        <f>'[1]11'!B36</f>
        <v>Tulung</v>
      </c>
      <c r="C37" s="17" t="str">
        <f>'[1]11'!C36</f>
        <v>Puskesmas Tulung</v>
      </c>
      <c r="D37" s="18">
        <v>400</v>
      </c>
      <c r="E37" s="18">
        <v>363</v>
      </c>
      <c r="F37" s="18">
        <v>3741</v>
      </c>
      <c r="G37" s="19">
        <f t="shared" si="0"/>
        <v>1.1019283746556474</v>
      </c>
      <c r="H37" s="18">
        <v>3741</v>
      </c>
      <c r="I37" s="18">
        <v>57</v>
      </c>
      <c r="J37" s="19">
        <f t="shared" si="1"/>
        <v>1.5236567762630313E-2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x14ac:dyDescent="0.25">
      <c r="A38" s="16">
        <v>29</v>
      </c>
      <c r="B38" s="17" t="str">
        <f>'[1]11'!B37</f>
        <v>Jatinom</v>
      </c>
      <c r="C38" s="17" t="str">
        <f>'[1]11'!C37</f>
        <v>Puskesmas Jatinom</v>
      </c>
      <c r="D38" s="18">
        <v>478</v>
      </c>
      <c r="E38" s="18">
        <v>276</v>
      </c>
      <c r="F38" s="18">
        <v>3990</v>
      </c>
      <c r="G38" s="19">
        <f t="shared" si="0"/>
        <v>1.7318840579710144</v>
      </c>
      <c r="H38" s="18">
        <v>3990</v>
      </c>
      <c r="I38" s="18">
        <v>179</v>
      </c>
      <c r="J38" s="19">
        <f t="shared" si="1"/>
        <v>4.486215538847118E-2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5">
      <c r="A39" s="16">
        <v>30</v>
      </c>
      <c r="B39" s="17" t="str">
        <f>'[1]11'!B38</f>
        <v>Jatinom</v>
      </c>
      <c r="C39" s="17" t="str">
        <f>'[1]11'!C38</f>
        <v>Puskesmas Kayumas</v>
      </c>
      <c r="D39" s="18">
        <v>210</v>
      </c>
      <c r="E39" s="20">
        <v>603</v>
      </c>
      <c r="F39" s="21">
        <v>1682</v>
      </c>
      <c r="G39" s="19">
        <f t="shared" si="0"/>
        <v>0.34825870646766172</v>
      </c>
      <c r="H39" s="18">
        <v>1682</v>
      </c>
      <c r="I39" s="18">
        <v>31</v>
      </c>
      <c r="J39" s="19">
        <f t="shared" si="1"/>
        <v>1.8430439952437573E-2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x14ac:dyDescent="0.25">
      <c r="A40" s="16">
        <v>31</v>
      </c>
      <c r="B40" s="17" t="str">
        <f>'[1]11'!B39</f>
        <v>Kemalang</v>
      </c>
      <c r="C40" s="17" t="str">
        <f>'[1]11'!C39</f>
        <v>Puskesmas Kemalang</v>
      </c>
      <c r="D40" s="18">
        <v>161</v>
      </c>
      <c r="E40" s="18">
        <v>165</v>
      </c>
      <c r="F40" s="18">
        <v>2432</v>
      </c>
      <c r="G40" s="19">
        <f t="shared" si="0"/>
        <v>0.97575757575757571</v>
      </c>
      <c r="H40" s="18">
        <v>2432</v>
      </c>
      <c r="I40" s="18">
        <v>85</v>
      </c>
      <c r="J40" s="19">
        <f t="shared" si="1"/>
        <v>3.4950657894736843E-2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x14ac:dyDescent="0.25">
      <c r="A41" s="16">
        <v>32</v>
      </c>
      <c r="B41" s="17" t="str">
        <f>'[1]11'!B40</f>
        <v xml:space="preserve">Klaten Selatan </v>
      </c>
      <c r="C41" s="17" t="str">
        <f>'[1]11'!C40</f>
        <v>Puskesmas Klaten Selatan</v>
      </c>
      <c r="D41" s="18">
        <v>45</v>
      </c>
      <c r="E41" s="18">
        <v>551</v>
      </c>
      <c r="F41" s="18">
        <v>2480</v>
      </c>
      <c r="G41" s="19">
        <f t="shared" si="0"/>
        <v>8.1669691470054442E-2</v>
      </c>
      <c r="H41" s="18">
        <v>2480</v>
      </c>
      <c r="I41" s="18">
        <v>166</v>
      </c>
      <c r="J41" s="19">
        <f t="shared" si="1"/>
        <v>6.6935483870967746E-2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x14ac:dyDescent="0.25">
      <c r="A42" s="16">
        <v>33</v>
      </c>
      <c r="B42" s="17" t="str">
        <f>'[1]11'!B41</f>
        <v>Klaten Tengah</v>
      </c>
      <c r="C42" s="17" t="str">
        <f>'[1]11'!C41</f>
        <v>Puskesmas Klaten Tengah</v>
      </c>
      <c r="D42" s="18">
        <v>714</v>
      </c>
      <c r="E42" s="18">
        <v>1227</v>
      </c>
      <c r="F42" s="18">
        <v>6227</v>
      </c>
      <c r="G42" s="19">
        <f t="shared" si="0"/>
        <v>0.58190709046454769</v>
      </c>
      <c r="H42" s="18">
        <v>6269</v>
      </c>
      <c r="I42" s="18">
        <v>51</v>
      </c>
      <c r="J42" s="19">
        <f t="shared" si="1"/>
        <v>8.1352687828999837E-3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x14ac:dyDescent="0.25">
      <c r="A43" s="16">
        <v>34</v>
      </c>
      <c r="B43" s="17" t="str">
        <f>'[1]11'!B42</f>
        <v>Klaten Utara</v>
      </c>
      <c r="C43" s="17" t="str">
        <f>'[1]11'!C42</f>
        <v>Puskesmas Klaten Utara</v>
      </c>
      <c r="D43" s="18">
        <v>341</v>
      </c>
      <c r="E43" s="18">
        <v>177</v>
      </c>
      <c r="F43" s="18">
        <v>464</v>
      </c>
      <c r="G43" s="19">
        <f t="shared" si="0"/>
        <v>1.9265536723163841</v>
      </c>
      <c r="H43" s="18">
        <v>564</v>
      </c>
      <c r="I43" s="18">
        <v>63</v>
      </c>
      <c r="J43" s="19">
        <f t="shared" si="1"/>
        <v>0.11170212765957446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x14ac:dyDescent="0.25">
      <c r="A44" s="22"/>
      <c r="B44" s="23"/>
      <c r="C44" s="3"/>
      <c r="D44" s="24"/>
      <c r="E44" s="18"/>
      <c r="F44" s="25"/>
      <c r="G44" s="19"/>
      <c r="H44" s="18"/>
      <c r="I44" s="18"/>
      <c r="J44" s="19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x14ac:dyDescent="0.25">
      <c r="A45" s="22"/>
      <c r="B45" s="23"/>
      <c r="C45" s="3"/>
      <c r="D45" s="24"/>
      <c r="E45" s="18"/>
      <c r="F45" s="25"/>
      <c r="G45" s="19"/>
      <c r="H45" s="18"/>
      <c r="I45" s="18"/>
      <c r="J45" s="19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x14ac:dyDescent="0.25">
      <c r="A46" s="22"/>
      <c r="B46" s="23"/>
      <c r="C46" s="3"/>
      <c r="D46" s="24"/>
      <c r="E46" s="18"/>
      <c r="F46" s="25"/>
      <c r="G46" s="19"/>
      <c r="H46" s="18"/>
      <c r="I46" s="18"/>
      <c r="J46" s="19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x14ac:dyDescent="0.25">
      <c r="A47" s="26"/>
      <c r="B47" s="27"/>
      <c r="C47" s="8"/>
      <c r="D47" s="28"/>
      <c r="E47" s="29"/>
      <c r="F47" s="30"/>
      <c r="G47" s="31"/>
      <c r="H47" s="29"/>
      <c r="I47" s="29"/>
      <c r="J47" s="31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x14ac:dyDescent="0.25">
      <c r="A48" s="32" t="s">
        <v>15</v>
      </c>
      <c r="B48" s="33"/>
      <c r="C48" s="34"/>
      <c r="D48" s="35">
        <f t="shared" ref="D48:F48" si="2">SUM(D10:D43)</f>
        <v>10231</v>
      </c>
      <c r="E48" s="35">
        <f t="shared" si="2"/>
        <v>7560</v>
      </c>
      <c r="F48" s="35">
        <f t="shared" si="2"/>
        <v>103177</v>
      </c>
      <c r="G48" s="36">
        <f>D48/E48</f>
        <v>1.3533068783068782</v>
      </c>
      <c r="H48" s="35">
        <f t="shared" ref="H48:I48" si="3">SUM(H10:H43)</f>
        <v>101033</v>
      </c>
      <c r="I48" s="35">
        <f t="shared" si="3"/>
        <v>3431</v>
      </c>
      <c r="J48" s="36">
        <f>I48/H48</f>
        <v>3.3959201449031508E-2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x14ac:dyDescent="0.25">
      <c r="A49" s="3"/>
      <c r="B49" s="37"/>
      <c r="C49" s="37"/>
      <c r="D49" s="3"/>
      <c r="E49" s="37"/>
      <c r="F49" s="37"/>
      <c r="G49" s="37"/>
      <c r="H49" s="3"/>
      <c r="I49" s="3"/>
      <c r="J49" s="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5">
      <c r="A50" s="3" t="s">
        <v>16</v>
      </c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x14ac:dyDescent="0.25">
      <c r="A51" s="3"/>
      <c r="C51" s="3"/>
      <c r="D51" s="3"/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x14ac:dyDescent="0.25">
      <c r="A52" s="38" t="s">
        <v>17</v>
      </c>
      <c r="B52" s="2"/>
      <c r="C52" s="2"/>
      <c r="D52" s="2"/>
      <c r="E52" s="2"/>
      <c r="F52" s="3"/>
      <c r="G52" s="3"/>
      <c r="H52" s="3"/>
      <c r="I52" s="3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</sheetData>
  <mergeCells count="9">
    <mergeCell ref="A52:E52"/>
    <mergeCell ref="A1:B1"/>
    <mergeCell ref="A3:J3"/>
    <mergeCell ref="A4:J4"/>
    <mergeCell ref="A5:J5"/>
    <mergeCell ref="A7:A8"/>
    <mergeCell ref="B7:B8"/>
    <mergeCell ref="C7:C8"/>
    <mergeCell ref="D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2026-07-29T06:53:51Z</dcterms:created>
  <dcterms:modified xsi:type="dcterms:W3CDTF">2026-07-29T06:54:29Z</dcterms:modified>
</cp:coreProperties>
</file>