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5" i="1" l="1"/>
  <c r="I48" i="1"/>
  <c r="I56" i="1" s="1"/>
  <c r="H48" i="1"/>
  <c r="H53" i="1" s="1"/>
  <c r="H54" i="1" s="1"/>
  <c r="F48" i="1"/>
  <c r="E48" i="1"/>
  <c r="D48" i="1"/>
  <c r="G45" i="1"/>
  <c r="C45" i="1"/>
  <c r="B45" i="1"/>
  <c r="G44" i="1"/>
  <c r="C44" i="1"/>
  <c r="B44" i="1"/>
  <c r="G43" i="1"/>
  <c r="C43" i="1"/>
  <c r="B43" i="1"/>
  <c r="G42" i="1"/>
  <c r="C42" i="1"/>
  <c r="B42" i="1"/>
  <c r="G41" i="1"/>
  <c r="C41" i="1"/>
  <c r="B41" i="1"/>
  <c r="G40" i="1"/>
  <c r="C40" i="1"/>
  <c r="B40" i="1"/>
  <c r="G39" i="1"/>
  <c r="C39" i="1"/>
  <c r="B39" i="1"/>
  <c r="G38" i="1"/>
  <c r="C38" i="1"/>
  <c r="B38" i="1"/>
  <c r="G37" i="1"/>
  <c r="C37" i="1"/>
  <c r="B37" i="1"/>
  <c r="G36" i="1"/>
  <c r="C36" i="1"/>
  <c r="B36" i="1"/>
  <c r="G35" i="1"/>
  <c r="C35" i="1"/>
  <c r="B35" i="1"/>
  <c r="G34" i="1"/>
  <c r="C34" i="1"/>
  <c r="B34" i="1"/>
  <c r="G33" i="1"/>
  <c r="C33" i="1"/>
  <c r="B33" i="1"/>
  <c r="G32" i="1"/>
  <c r="C32" i="1"/>
  <c r="B32" i="1"/>
  <c r="G31" i="1"/>
  <c r="C31" i="1"/>
  <c r="B31" i="1"/>
  <c r="G30" i="1"/>
  <c r="C30" i="1"/>
  <c r="B30" i="1"/>
  <c r="G29" i="1"/>
  <c r="C29" i="1"/>
  <c r="B29" i="1"/>
  <c r="G28" i="1"/>
  <c r="C28" i="1"/>
  <c r="B28" i="1"/>
  <c r="G27" i="1"/>
  <c r="C27" i="1"/>
  <c r="B27" i="1"/>
  <c r="G26" i="1"/>
  <c r="C26" i="1"/>
  <c r="B26" i="1"/>
  <c r="G25" i="1"/>
  <c r="C25" i="1"/>
  <c r="B25" i="1"/>
  <c r="G24" i="1"/>
  <c r="C24" i="1"/>
  <c r="B24" i="1"/>
  <c r="G23" i="1"/>
  <c r="C23" i="1"/>
  <c r="B23" i="1"/>
  <c r="G22" i="1"/>
  <c r="C22" i="1"/>
  <c r="B22" i="1"/>
  <c r="G21" i="1"/>
  <c r="C21" i="1"/>
  <c r="B21" i="1"/>
  <c r="G20" i="1"/>
  <c r="C20" i="1"/>
  <c r="B20" i="1"/>
  <c r="G19" i="1"/>
  <c r="C19" i="1"/>
  <c r="B19" i="1"/>
  <c r="G18" i="1"/>
  <c r="C18" i="1"/>
  <c r="B18" i="1"/>
  <c r="G17" i="1"/>
  <c r="G48" i="1" s="1"/>
  <c r="C17" i="1"/>
  <c r="B17" i="1"/>
  <c r="G16" i="1"/>
  <c r="C16" i="1"/>
  <c r="B16" i="1"/>
  <c r="G15" i="1"/>
  <c r="C15" i="1"/>
  <c r="B15" i="1"/>
  <c r="G14" i="1"/>
  <c r="C14" i="1"/>
  <c r="B14" i="1"/>
  <c r="G13" i="1"/>
  <c r="C13" i="1"/>
  <c r="B13" i="1"/>
  <c r="G12" i="1"/>
  <c r="C12" i="1"/>
  <c r="B12" i="1"/>
  <c r="G51" i="1" l="1"/>
  <c r="G52" i="1" s="1"/>
  <c r="F50" i="1"/>
  <c r="D49" i="1"/>
</calcChain>
</file>

<file path=xl/sharedStrings.xml><?xml version="1.0" encoding="utf-8"?>
<sst xmlns="http://schemas.openxmlformats.org/spreadsheetml/2006/main" count="27" uniqueCount="27">
  <si>
    <t>TABEL 59</t>
  </si>
  <si>
    <t>JUMLAH TERDUGA TUBERKULOSIS, KASUS TUBERKULOSIS, KASUS TUBERKULOSIS SENSITIF OBAT (SO) YANG MEMULAI PENGOBATAN, PEMBERIAN TERAPI PENCEGAHAN TUBERKULOSIS (TPT)</t>
  </si>
  <si>
    <t xml:space="preserve"> MENURUT JENIS KELAMIN, KECAMATAN, DAN PUSKESMAS DAN FASYANKES LAINNYA</t>
  </si>
  <si>
    <t>KABUPATEN KLATEN</t>
  </si>
  <si>
    <t>TAHUN 2025</t>
  </si>
  <si>
    <t>NO</t>
  </si>
  <si>
    <t>KECAMATAN</t>
  </si>
  <si>
    <t>PUSKESMAS DAN FASYANKES LAINNYA</t>
  </si>
  <si>
    <t>JUMLAH TERDUGA TUBERKULOSIS YANG MENDAPATKAN PELAYANAN SESUAI STANDAR</t>
  </si>
  <si>
    <t>JUMLAH SEMUA KASUS TUBERKULOSIS</t>
  </si>
  <si>
    <t>JUMLAH KASUS TB SENSITIF OBAT (SO) YANG MEMULAI PENGOBATAN</t>
  </si>
  <si>
    <t>JUMLAH KONTAK SERUMAH YANG MENDAPATKAN TERAPI PENCEGAHAN TUBERKULOSIS (TPT)</t>
  </si>
  <si>
    <t>LAKI-LAKI</t>
  </si>
  <si>
    <t>PEREMPUAN</t>
  </si>
  <si>
    <t>LAKI-LAKI + PEREMPUAN</t>
  </si>
  <si>
    <t>TOTAL</t>
  </si>
  <si>
    <t xml:space="preserve">JUMLAH TERDUGA TUBERKULOSIS </t>
  </si>
  <si>
    <t>% ORANG TERDUGA TUBERKULOSIS MENDAPATKAN PELAYANAN TUBERKULOSIS SESUAI STANDAR</t>
  </si>
  <si>
    <t xml:space="preserve">PERKIRAAN INSIDEN TUBERKULOSIS (DALAM ABSOLUT) </t>
  </si>
  <si>
    <t>CAKUPAN PENEMUAN KASUS TUBERKULOSIS  (%)</t>
  </si>
  <si>
    <t xml:space="preserve">KASUS TUBERKULOSIS SENSITIF OBAT (SO)  </t>
  </si>
  <si>
    <t>PERSENTASE PASIEN TB SO YANG MEMULAI PENGOBATAN (%)</t>
  </si>
  <si>
    <t>PERKIRAAN JUMLAH KONTAK SERUMAH YANG DIBERIKAN TERAPI PENCEGAHAN TUBERKULOSIS (TPT)</t>
  </si>
  <si>
    <t>CAKUPAN PEMBERIAN TERAPI PENCEGAHAN TB PADA KONTAK SERUMAH</t>
  </si>
  <si>
    <t>Sumber: Pokja Pencegahan dan Pengendalian Penyakit Menular Dinas Kesehatan Klaten</t>
  </si>
  <si>
    <t>Keterangan: Jumlah pasien adalah seluruh pasien tuberkulosis yang ada di wilayah kerja puskesmas tersebut termasuk pasien yang ditemukan di RS, BBKPM/BPKPM/BP4, Lembaga Pemasyarakatan, Rumah Tahanan, Dokter Praktek Mandiri, Klinik dll</t>
  </si>
  <si>
    <t>Fasankes lainnya : rumah sakit pemerintah, Rumah sakit swasta, BBKPM/BKPM/BP4, klinik, dokter praktek mandiri (DPM), lapas/ rutan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</si>
</sst>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_);_(* \(#,##0\);_(* &quot;-&quot;_);_(@_)"/>
    <numFmt numFmtId="165" formatCode="0.0"/>
    <numFmt numFmtId="166" formatCode="_(* #,##0.0_);_(* \(#,##0.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5" fillId="0" borderId="0"/>
  </cellStyleXfs>
  <cellXfs count="56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0" borderId="0" xfId="0" applyFont="1" applyAlignment="1">
      <alignment horizontal="center" vertical="center" wrapText="1"/>
    </xf>
    <xf numFmtId="0" fontId="3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3" fontId="6" fillId="0" borderId="9" xfId="1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3" fontId="6" fillId="0" borderId="9" xfId="2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3" fontId="1" fillId="0" borderId="8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vertical="center"/>
    </xf>
    <xf numFmtId="3" fontId="1" fillId="2" borderId="11" xfId="0" applyNumberFormat="1" applyFont="1" applyFill="1" applyBorder="1" applyAlignment="1">
      <alignment horizontal="right" vertical="center"/>
    </xf>
    <xf numFmtId="3" fontId="1" fillId="2" borderId="12" xfId="0" applyNumberFormat="1" applyFont="1" applyFill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right" vertical="center"/>
    </xf>
    <xf numFmtId="165" fontId="1" fillId="0" borderId="12" xfId="0" applyNumberFormat="1" applyFont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0" fontId="1" fillId="2" borderId="8" xfId="0" applyFont="1" applyFill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right" vertical="center"/>
    </xf>
    <xf numFmtId="165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2" fontId="1" fillId="3" borderId="15" xfId="0" applyNumberFormat="1" applyFont="1" applyFill="1" applyBorder="1" applyAlignment="1">
      <alignment horizontal="right" vertical="center"/>
    </xf>
    <xf numFmtId="0" fontId="1" fillId="3" borderId="15" xfId="0" applyFont="1" applyFill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0" fontId="3" fillId="0" borderId="17" xfId="0" applyFont="1" applyBorder="1"/>
    <xf numFmtId="165" fontId="1" fillId="0" borderId="18" xfId="0" applyNumberFormat="1" applyFont="1" applyBorder="1" applyAlignment="1">
      <alignment vertical="center"/>
    </xf>
    <xf numFmtId="2" fontId="1" fillId="0" borderId="18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</cellXfs>
  <cellStyles count="3">
    <cellStyle name="Comma [0] 2 2" xfId="1"/>
    <cellStyle name="Normal" xfId="0" builtinId="0"/>
    <cellStyle name="Normal 3" xfId="2"/>
  </cellStyles>
  <dxfs count="2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2"/>
  <sheetViews>
    <sheetView tabSelected="1" workbookViewId="0">
      <selection activeCell="A3" sqref="A3"/>
    </sheetView>
  </sheetViews>
  <sheetFormatPr defaultColWidth="14.42578125" defaultRowHeight="15" x14ac:dyDescent="0.25"/>
  <cols>
    <col min="1" max="1" width="5.7109375" customWidth="1"/>
    <col min="2" max="2" width="22.7109375" customWidth="1"/>
    <col min="3" max="3" width="42.42578125" bestFit="1" customWidth="1"/>
    <col min="4" max="4" width="34.7109375" customWidth="1"/>
    <col min="5" max="5" width="15.42578125" customWidth="1"/>
    <col min="6" max="6" width="16" customWidth="1"/>
    <col min="7" max="7" width="20.42578125" customWidth="1"/>
    <col min="8" max="8" width="32.42578125" customWidth="1"/>
    <col min="9" max="9" width="37.140625" customWidth="1"/>
    <col min="10" max="24" width="10.425781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</row>
    <row r="3" spans="1:26" ht="15.75" x14ac:dyDescent="0.25">
      <c r="A3" s="4" t="s">
        <v>1</v>
      </c>
      <c r="B3" s="3"/>
      <c r="C3" s="3"/>
      <c r="D3" s="3"/>
      <c r="E3" s="3"/>
      <c r="F3" s="3"/>
      <c r="G3" s="3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</row>
    <row r="4" spans="1:26" ht="15.75" x14ac:dyDescent="0.25">
      <c r="A4" s="5" t="s">
        <v>2</v>
      </c>
      <c r="B4" s="6"/>
      <c r="C4" s="6"/>
      <c r="D4" s="6"/>
      <c r="E4" s="6"/>
      <c r="F4" s="6"/>
      <c r="G4" s="6"/>
      <c r="H4" s="6"/>
      <c r="I4" s="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  <c r="Z4" s="3"/>
    </row>
    <row r="5" spans="1:26" ht="15.75" x14ac:dyDescent="0.25">
      <c r="A5" s="7" t="s">
        <v>3</v>
      </c>
      <c r="B5" s="7"/>
      <c r="C5" s="7"/>
      <c r="D5" s="7"/>
      <c r="E5" s="7"/>
      <c r="F5" s="7"/>
      <c r="G5" s="7"/>
      <c r="H5" s="7"/>
      <c r="I5" s="7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3"/>
      <c r="Z5" s="3"/>
    </row>
    <row r="6" spans="1:26" ht="15.75" x14ac:dyDescent="0.25">
      <c r="A6" s="7" t="s">
        <v>4</v>
      </c>
      <c r="B6" s="7"/>
      <c r="C6" s="7"/>
      <c r="D6" s="7"/>
      <c r="E6" s="7"/>
      <c r="F6" s="7"/>
      <c r="G6" s="7"/>
      <c r="H6" s="7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3"/>
      <c r="Z6" s="3"/>
    </row>
    <row r="7" spans="1:26" ht="16.5" thickBot="1" x14ac:dyDescent="0.3">
      <c r="A7" s="8"/>
      <c r="B7" s="8"/>
      <c r="C7" s="8"/>
      <c r="D7" s="8"/>
      <c r="E7" s="8"/>
      <c r="F7" s="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3"/>
      <c r="Z7" s="3"/>
    </row>
    <row r="8" spans="1:26" ht="30" customHeight="1" x14ac:dyDescent="0.25">
      <c r="A8" s="9" t="s">
        <v>5</v>
      </c>
      <c r="B8" s="9" t="s">
        <v>6</v>
      </c>
      <c r="C8" s="10" t="s">
        <v>7</v>
      </c>
      <c r="D8" s="10" t="s">
        <v>8</v>
      </c>
      <c r="E8" s="11" t="s">
        <v>9</v>
      </c>
      <c r="F8" s="12"/>
      <c r="G8" s="13"/>
      <c r="H8" s="10" t="s">
        <v>10</v>
      </c>
      <c r="I8" s="10" t="s">
        <v>11</v>
      </c>
      <c r="J8" s="14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3"/>
      <c r="Z8" s="3"/>
    </row>
    <row r="9" spans="1:26" ht="23.25" customHeight="1" x14ac:dyDescent="0.25">
      <c r="A9" s="15"/>
      <c r="B9" s="15"/>
      <c r="C9" s="15"/>
      <c r="D9" s="15"/>
      <c r="E9" s="16" t="s">
        <v>12</v>
      </c>
      <c r="F9" s="16" t="s">
        <v>13</v>
      </c>
      <c r="G9" s="17" t="s">
        <v>14</v>
      </c>
      <c r="H9" s="15"/>
      <c r="I9" s="15"/>
      <c r="J9" s="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3"/>
      <c r="Z9" s="3"/>
    </row>
    <row r="10" spans="1:26" ht="19.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  <c r="Z10" s="3"/>
    </row>
    <row r="11" spans="1:26" ht="15.75" x14ac:dyDescent="0.25">
      <c r="A11" s="19">
        <v>1</v>
      </c>
      <c r="B11" s="19">
        <v>2</v>
      </c>
      <c r="C11" s="19">
        <v>3</v>
      </c>
      <c r="D11" s="19">
        <v>4</v>
      </c>
      <c r="E11" s="19">
        <v>5</v>
      </c>
      <c r="F11" s="19">
        <v>7</v>
      </c>
      <c r="G11" s="19">
        <v>9</v>
      </c>
      <c r="H11" s="19">
        <v>10</v>
      </c>
      <c r="I11" s="19">
        <v>11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  <c r="Z11" s="3"/>
    </row>
    <row r="12" spans="1:26" ht="19.5" customHeight="1" x14ac:dyDescent="0.25">
      <c r="A12" s="20">
        <v>1</v>
      </c>
      <c r="B12" s="21" t="str">
        <f>'[1]11'!B9</f>
        <v>Prambanan</v>
      </c>
      <c r="C12" s="21" t="str">
        <f>'[1]11'!C9</f>
        <v>Puskesmas Prambanan</v>
      </c>
      <c r="D12" s="22">
        <v>300</v>
      </c>
      <c r="E12" s="22">
        <v>13</v>
      </c>
      <c r="F12" s="22">
        <v>14</v>
      </c>
      <c r="G12" s="23">
        <f t="shared" ref="G12:G45" si="0">SUM(E12,F12)</f>
        <v>27</v>
      </c>
      <c r="H12" s="23">
        <v>27</v>
      </c>
      <c r="I12" s="23">
        <v>34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  <c r="Z12" s="3"/>
    </row>
    <row r="13" spans="1:26" ht="19.5" customHeight="1" x14ac:dyDescent="0.25">
      <c r="A13" s="24">
        <v>2</v>
      </c>
      <c r="B13" s="21" t="str">
        <f>'[1]11'!B10</f>
        <v>Prambanan</v>
      </c>
      <c r="C13" s="21" t="str">
        <f>'[1]11'!C10</f>
        <v>Puskesmas Kebondalem Lor</v>
      </c>
      <c r="D13" s="25">
        <v>195</v>
      </c>
      <c r="E13" s="22">
        <v>2</v>
      </c>
      <c r="F13" s="22">
        <v>3</v>
      </c>
      <c r="G13" s="23">
        <f t="shared" si="0"/>
        <v>5</v>
      </c>
      <c r="H13" s="23">
        <v>5</v>
      </c>
      <c r="I13" s="23">
        <v>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  <c r="Z13" s="3"/>
    </row>
    <row r="14" spans="1:26" ht="19.5" customHeight="1" x14ac:dyDescent="0.25">
      <c r="A14" s="24">
        <v>3</v>
      </c>
      <c r="B14" s="21" t="str">
        <f>'[1]11'!B11</f>
        <v>Gantiwarno</v>
      </c>
      <c r="C14" s="21" t="str">
        <f>'[1]11'!C11</f>
        <v>Puskesmas Gantiwarno</v>
      </c>
      <c r="D14" s="25">
        <v>342</v>
      </c>
      <c r="E14" s="22">
        <v>6</v>
      </c>
      <c r="F14" s="22">
        <v>5</v>
      </c>
      <c r="G14" s="23">
        <f t="shared" si="0"/>
        <v>11</v>
      </c>
      <c r="H14" s="23">
        <v>11</v>
      </c>
      <c r="I14" s="23">
        <v>6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  <c r="Z14" s="3"/>
    </row>
    <row r="15" spans="1:26" ht="19.5" customHeight="1" x14ac:dyDescent="0.25">
      <c r="A15" s="24">
        <v>4</v>
      </c>
      <c r="B15" s="21" t="str">
        <f>'[1]11'!B12</f>
        <v>Wedi</v>
      </c>
      <c r="C15" s="21" t="str">
        <f>'[1]11'!C12</f>
        <v>Puskesmas Wedi</v>
      </c>
      <c r="D15" s="25">
        <v>361</v>
      </c>
      <c r="E15" s="22">
        <v>13</v>
      </c>
      <c r="F15" s="22">
        <v>2</v>
      </c>
      <c r="G15" s="23">
        <f t="shared" si="0"/>
        <v>15</v>
      </c>
      <c r="H15" s="23">
        <v>15</v>
      </c>
      <c r="I15" s="23">
        <v>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  <c r="Z15" s="3"/>
    </row>
    <row r="16" spans="1:26" ht="19.5" customHeight="1" x14ac:dyDescent="0.25">
      <c r="A16" s="24">
        <v>5</v>
      </c>
      <c r="B16" s="21" t="str">
        <f>'[1]11'!B13</f>
        <v>Bayat</v>
      </c>
      <c r="C16" s="21" t="str">
        <f>'[1]11'!C13</f>
        <v>Puskesmas Bayat</v>
      </c>
      <c r="D16" s="25">
        <v>475</v>
      </c>
      <c r="E16" s="22">
        <v>8</v>
      </c>
      <c r="F16" s="22">
        <v>3</v>
      </c>
      <c r="G16" s="23">
        <f t="shared" si="0"/>
        <v>11</v>
      </c>
      <c r="H16" s="23">
        <v>11</v>
      </c>
      <c r="I16" s="23">
        <v>24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  <c r="Z16" s="3"/>
    </row>
    <row r="17" spans="1:26" ht="19.5" customHeight="1" x14ac:dyDescent="0.25">
      <c r="A17" s="24">
        <v>6</v>
      </c>
      <c r="B17" s="21" t="str">
        <f>'[1]11'!B14</f>
        <v>Cawas</v>
      </c>
      <c r="C17" s="21" t="str">
        <f>'[1]11'!C14</f>
        <v>Puskesmas Cawas I</v>
      </c>
      <c r="D17" s="25">
        <v>800</v>
      </c>
      <c r="E17" s="22">
        <v>65</v>
      </c>
      <c r="F17" s="22">
        <v>53</v>
      </c>
      <c r="G17" s="23">
        <f t="shared" si="0"/>
        <v>118</v>
      </c>
      <c r="H17" s="23">
        <v>124</v>
      </c>
      <c r="I17" s="23">
        <v>50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  <c r="Z17" s="3"/>
    </row>
    <row r="18" spans="1:26" ht="19.5" customHeight="1" x14ac:dyDescent="0.25">
      <c r="A18" s="24">
        <v>7</v>
      </c>
      <c r="B18" s="21" t="str">
        <f>'[1]11'!B15</f>
        <v>Cawas</v>
      </c>
      <c r="C18" s="21" t="str">
        <f>'[1]11'!C15</f>
        <v>Puskesmas Cawas II</v>
      </c>
      <c r="D18" s="25">
        <v>157</v>
      </c>
      <c r="E18" s="22">
        <v>1</v>
      </c>
      <c r="F18" s="22">
        <v>3</v>
      </c>
      <c r="G18" s="23">
        <f t="shared" si="0"/>
        <v>4</v>
      </c>
      <c r="H18" s="23">
        <v>4</v>
      </c>
      <c r="I18" s="23">
        <v>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  <c r="Z18" s="3"/>
    </row>
    <row r="19" spans="1:26" ht="19.5" customHeight="1" x14ac:dyDescent="0.25">
      <c r="A19" s="24">
        <v>8</v>
      </c>
      <c r="B19" s="21" t="str">
        <f>'[1]11'!B16</f>
        <v>Trucuk</v>
      </c>
      <c r="C19" s="21" t="str">
        <f>'[1]11'!C16</f>
        <v>Puskesmas Trucuk I</v>
      </c>
      <c r="D19" s="25">
        <v>234</v>
      </c>
      <c r="E19" s="22">
        <v>17</v>
      </c>
      <c r="F19" s="22">
        <v>17</v>
      </c>
      <c r="G19" s="23">
        <f t="shared" si="0"/>
        <v>34</v>
      </c>
      <c r="H19" s="23">
        <v>34</v>
      </c>
      <c r="I19" s="23">
        <v>24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  <c r="Z19" s="3"/>
    </row>
    <row r="20" spans="1:26" ht="19.5" customHeight="1" x14ac:dyDescent="0.25">
      <c r="A20" s="24">
        <v>9</v>
      </c>
      <c r="B20" s="21" t="str">
        <f>'[1]11'!B17</f>
        <v>Trucuk</v>
      </c>
      <c r="C20" s="21" t="str">
        <f>'[1]11'!C17</f>
        <v>Puskesmas Trucuk II</v>
      </c>
      <c r="D20" s="25">
        <v>334</v>
      </c>
      <c r="E20" s="22">
        <v>4</v>
      </c>
      <c r="F20" s="22">
        <v>5</v>
      </c>
      <c r="G20" s="23">
        <f t="shared" si="0"/>
        <v>9</v>
      </c>
      <c r="H20" s="23">
        <v>9</v>
      </c>
      <c r="I20" s="23">
        <v>18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  <c r="Z20" s="3"/>
    </row>
    <row r="21" spans="1:26" ht="19.5" customHeight="1" x14ac:dyDescent="0.25">
      <c r="A21" s="24">
        <v>10</v>
      </c>
      <c r="B21" s="21" t="str">
        <f>'[1]11'!B18</f>
        <v>Kalikotes</v>
      </c>
      <c r="C21" s="21" t="str">
        <f>'[1]11'!C18</f>
        <v>Puskesmas Kalikotes</v>
      </c>
      <c r="D21" s="25">
        <v>323</v>
      </c>
      <c r="E21" s="22">
        <v>8</v>
      </c>
      <c r="F21" s="22">
        <v>3</v>
      </c>
      <c r="G21" s="23">
        <f t="shared" si="0"/>
        <v>11</v>
      </c>
      <c r="H21" s="23">
        <v>11</v>
      </c>
      <c r="I21" s="23">
        <v>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  <c r="Z21" s="3"/>
    </row>
    <row r="22" spans="1:26" ht="19.5" customHeight="1" x14ac:dyDescent="0.25">
      <c r="A22" s="24">
        <v>11</v>
      </c>
      <c r="B22" s="21" t="str">
        <f>'[1]11'!B19</f>
        <v>Kebonarum</v>
      </c>
      <c r="C22" s="21" t="str">
        <f>'[1]11'!C19</f>
        <v>Puskesmas Kebonarum</v>
      </c>
      <c r="D22" s="25">
        <v>196</v>
      </c>
      <c r="E22" s="22">
        <v>5</v>
      </c>
      <c r="F22" s="22">
        <v>5</v>
      </c>
      <c r="G22" s="23">
        <f t="shared" si="0"/>
        <v>10</v>
      </c>
      <c r="H22" s="23">
        <v>10</v>
      </c>
      <c r="I22" s="23">
        <v>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  <c r="Z22" s="3"/>
    </row>
    <row r="23" spans="1:26" ht="19.5" customHeight="1" x14ac:dyDescent="0.25">
      <c r="A23" s="24">
        <v>12</v>
      </c>
      <c r="B23" s="21" t="str">
        <f>'[1]11'!B20</f>
        <v>Jogonalan</v>
      </c>
      <c r="C23" s="21" t="str">
        <f>'[1]11'!C20</f>
        <v>Puskesmas Jogonalan I</v>
      </c>
      <c r="D23" s="25">
        <v>332</v>
      </c>
      <c r="E23" s="22">
        <v>14</v>
      </c>
      <c r="F23" s="22">
        <v>3</v>
      </c>
      <c r="G23" s="23">
        <f t="shared" si="0"/>
        <v>17</v>
      </c>
      <c r="H23" s="23">
        <v>17</v>
      </c>
      <c r="I23" s="23">
        <v>16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  <c r="Z23" s="3"/>
    </row>
    <row r="24" spans="1:26" ht="19.5" customHeight="1" x14ac:dyDescent="0.25">
      <c r="A24" s="24">
        <v>13</v>
      </c>
      <c r="B24" s="21" t="str">
        <f>'[1]11'!B21</f>
        <v>Jogonalan</v>
      </c>
      <c r="C24" s="21" t="str">
        <f>'[1]11'!C21</f>
        <v>Puskesmas Jogonalan II</v>
      </c>
      <c r="D24" s="25">
        <v>306</v>
      </c>
      <c r="E24" s="22">
        <v>7</v>
      </c>
      <c r="F24" s="22">
        <v>6</v>
      </c>
      <c r="G24" s="23">
        <f t="shared" si="0"/>
        <v>13</v>
      </c>
      <c r="H24" s="23">
        <v>13</v>
      </c>
      <c r="I24" s="23">
        <v>13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  <c r="Z24" s="3"/>
    </row>
    <row r="25" spans="1:26" ht="19.5" customHeight="1" x14ac:dyDescent="0.25">
      <c r="A25" s="24">
        <v>14</v>
      </c>
      <c r="B25" s="21" t="str">
        <f>'[1]11'!B22</f>
        <v>Manisrenggo</v>
      </c>
      <c r="C25" s="21" t="str">
        <f>'[1]11'!C22</f>
        <v>Puskesmas Manisrenggo</v>
      </c>
      <c r="D25" s="25">
        <v>434</v>
      </c>
      <c r="E25" s="22">
        <v>8</v>
      </c>
      <c r="F25" s="22">
        <v>6</v>
      </c>
      <c r="G25" s="23">
        <f t="shared" si="0"/>
        <v>14</v>
      </c>
      <c r="H25" s="23">
        <v>14</v>
      </c>
      <c r="I25" s="23">
        <v>17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  <c r="Z25" s="3"/>
    </row>
    <row r="26" spans="1:26" ht="19.5" customHeight="1" x14ac:dyDescent="0.25">
      <c r="A26" s="24">
        <v>15</v>
      </c>
      <c r="B26" s="21" t="str">
        <f>'[1]11'!B23</f>
        <v>Karangnongko</v>
      </c>
      <c r="C26" s="21" t="str">
        <f>'[1]11'!C23</f>
        <v>Puskesmas Karangnongko</v>
      </c>
      <c r="D26" s="25">
        <v>306</v>
      </c>
      <c r="E26" s="22">
        <v>6</v>
      </c>
      <c r="F26" s="22">
        <v>7</v>
      </c>
      <c r="G26" s="23">
        <f t="shared" si="0"/>
        <v>13</v>
      </c>
      <c r="H26" s="23">
        <v>13</v>
      </c>
      <c r="I26" s="23">
        <v>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  <c r="Z26" s="3"/>
    </row>
    <row r="27" spans="1:26" ht="19.5" customHeight="1" x14ac:dyDescent="0.25">
      <c r="A27" s="24">
        <v>16</v>
      </c>
      <c r="B27" s="21" t="str">
        <f>'[1]11'!B24</f>
        <v>Ngawen</v>
      </c>
      <c r="C27" s="21" t="str">
        <f>'[1]11'!C24</f>
        <v>Puskesmas Ngawen</v>
      </c>
      <c r="D27" s="25">
        <v>228</v>
      </c>
      <c r="E27" s="22">
        <v>7</v>
      </c>
      <c r="F27" s="22">
        <v>5</v>
      </c>
      <c r="G27" s="23">
        <f t="shared" si="0"/>
        <v>12</v>
      </c>
      <c r="H27" s="23">
        <v>12</v>
      </c>
      <c r="I27" s="23">
        <v>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  <c r="Z27" s="3"/>
    </row>
    <row r="28" spans="1:26" ht="19.5" customHeight="1" x14ac:dyDescent="0.25">
      <c r="A28" s="24">
        <v>17</v>
      </c>
      <c r="B28" s="21" t="str">
        <f>'[1]11'!B25</f>
        <v>Ceper</v>
      </c>
      <c r="C28" s="21" t="str">
        <f>'[1]11'!C25</f>
        <v>Puskesmas Ceper</v>
      </c>
      <c r="D28" s="25">
        <v>174</v>
      </c>
      <c r="E28" s="22">
        <v>7</v>
      </c>
      <c r="F28" s="22">
        <v>1</v>
      </c>
      <c r="G28" s="23">
        <f t="shared" si="0"/>
        <v>8</v>
      </c>
      <c r="H28" s="23">
        <v>8</v>
      </c>
      <c r="I28" s="23">
        <v>20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  <c r="Z28" s="3"/>
    </row>
    <row r="29" spans="1:26" ht="19.5" customHeight="1" x14ac:dyDescent="0.25">
      <c r="A29" s="24">
        <v>18</v>
      </c>
      <c r="B29" s="21" t="str">
        <f>'[1]11'!B26</f>
        <v>Ceper</v>
      </c>
      <c r="C29" s="21" t="str">
        <f>'[1]11'!C26</f>
        <v>Puskesmas Jambukulon</v>
      </c>
      <c r="D29" s="25">
        <v>300</v>
      </c>
      <c r="E29" s="22">
        <v>6</v>
      </c>
      <c r="F29" s="22">
        <v>4</v>
      </c>
      <c r="G29" s="23">
        <f t="shared" si="0"/>
        <v>10</v>
      </c>
      <c r="H29" s="23">
        <v>10</v>
      </c>
      <c r="I29" s="23">
        <v>10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  <c r="Z29" s="3"/>
    </row>
    <row r="30" spans="1:26" ht="19.5" customHeight="1" x14ac:dyDescent="0.25">
      <c r="A30" s="24">
        <v>19</v>
      </c>
      <c r="B30" s="21" t="str">
        <f>'[1]11'!B27</f>
        <v>Pedan</v>
      </c>
      <c r="C30" s="21" t="str">
        <f>'[1]11'!C27</f>
        <v>Puskesmas Pedan</v>
      </c>
      <c r="D30" s="25">
        <v>720</v>
      </c>
      <c r="E30" s="22">
        <v>54</v>
      </c>
      <c r="F30" s="22">
        <v>30</v>
      </c>
      <c r="G30" s="23">
        <f t="shared" si="0"/>
        <v>84</v>
      </c>
      <c r="H30" s="23">
        <v>84</v>
      </c>
      <c r="I30" s="23">
        <v>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  <c r="Z30" s="3"/>
    </row>
    <row r="31" spans="1:26" ht="19.5" customHeight="1" x14ac:dyDescent="0.25">
      <c r="A31" s="24">
        <v>20</v>
      </c>
      <c r="B31" s="21" t="str">
        <f>'[1]11'!B28</f>
        <v>Karangdowo</v>
      </c>
      <c r="C31" s="21" t="str">
        <f>'[1]11'!C28</f>
        <v>Puskesmas Karangdowo</v>
      </c>
      <c r="D31" s="25">
        <v>617</v>
      </c>
      <c r="E31" s="22">
        <v>16</v>
      </c>
      <c r="F31" s="22">
        <v>6</v>
      </c>
      <c r="G31" s="23">
        <f t="shared" si="0"/>
        <v>22</v>
      </c>
      <c r="H31" s="23">
        <v>22</v>
      </c>
      <c r="I31" s="23">
        <v>13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  <c r="Z31" s="3"/>
    </row>
    <row r="32" spans="1:26" ht="19.5" customHeight="1" x14ac:dyDescent="0.25">
      <c r="A32" s="24">
        <v>21</v>
      </c>
      <c r="B32" s="21" t="str">
        <f>'[1]11'!B29</f>
        <v>Juwiring</v>
      </c>
      <c r="C32" s="21" t="str">
        <f>'[1]11'!C29</f>
        <v>Puskesmas Juwiring</v>
      </c>
      <c r="D32" s="25">
        <v>180</v>
      </c>
      <c r="E32" s="22">
        <v>7</v>
      </c>
      <c r="F32" s="22">
        <v>9</v>
      </c>
      <c r="G32" s="23">
        <f t="shared" si="0"/>
        <v>16</v>
      </c>
      <c r="H32" s="23">
        <v>16</v>
      </c>
      <c r="I32" s="23">
        <v>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  <c r="Z32" s="3"/>
    </row>
    <row r="33" spans="1:26" ht="19.5" customHeight="1" x14ac:dyDescent="0.25">
      <c r="A33" s="24">
        <v>22</v>
      </c>
      <c r="B33" s="21" t="str">
        <f>'[1]11'!B30</f>
        <v>Wonosari</v>
      </c>
      <c r="C33" s="21" t="str">
        <f>'[1]11'!C30</f>
        <v>Puskesmas Wonosari I</v>
      </c>
      <c r="D33" s="25">
        <v>177</v>
      </c>
      <c r="E33" s="22">
        <v>5</v>
      </c>
      <c r="F33" s="22">
        <v>2</v>
      </c>
      <c r="G33" s="23">
        <f t="shared" si="0"/>
        <v>7</v>
      </c>
      <c r="H33" s="23">
        <v>7</v>
      </c>
      <c r="I33" s="23">
        <v>14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  <c r="Z33" s="3"/>
    </row>
    <row r="34" spans="1:26" ht="19.5" customHeight="1" x14ac:dyDescent="0.25">
      <c r="A34" s="24">
        <v>23</v>
      </c>
      <c r="B34" s="21" t="str">
        <f>'[1]11'!B31</f>
        <v>Wonosari</v>
      </c>
      <c r="C34" s="21" t="str">
        <f>'[1]11'!C31</f>
        <v>Puskesmas Wonosari II</v>
      </c>
      <c r="D34" s="25">
        <v>181</v>
      </c>
      <c r="E34" s="22">
        <v>5</v>
      </c>
      <c r="F34" s="22">
        <v>4</v>
      </c>
      <c r="G34" s="23">
        <f t="shared" si="0"/>
        <v>9</v>
      </c>
      <c r="H34" s="23">
        <v>9</v>
      </c>
      <c r="I34" s="23">
        <v>5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  <c r="Z34" s="3"/>
    </row>
    <row r="35" spans="1:26" ht="19.5" customHeight="1" x14ac:dyDescent="0.25">
      <c r="A35" s="24">
        <v>24</v>
      </c>
      <c r="B35" s="21" t="str">
        <f>'[1]11'!B32</f>
        <v>Delanggu</v>
      </c>
      <c r="C35" s="21" t="str">
        <f>'[1]11'!C32</f>
        <v>Puskesmas Delanggu</v>
      </c>
      <c r="D35" s="25">
        <v>461</v>
      </c>
      <c r="E35" s="22">
        <v>62</v>
      </c>
      <c r="F35" s="22">
        <v>29</v>
      </c>
      <c r="G35" s="23">
        <f t="shared" si="0"/>
        <v>91</v>
      </c>
      <c r="H35" s="23">
        <v>91</v>
      </c>
      <c r="I35" s="23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  <c r="Z35" s="3"/>
    </row>
    <row r="36" spans="1:26" ht="19.5" customHeight="1" x14ac:dyDescent="0.25">
      <c r="A36" s="24">
        <v>25</v>
      </c>
      <c r="B36" s="21" t="str">
        <f>'[1]11'!B33</f>
        <v>Polanharjo</v>
      </c>
      <c r="C36" s="21" t="str">
        <f>'[1]11'!C33</f>
        <v>Puskesmas Polanharjo</v>
      </c>
      <c r="D36" s="25">
        <v>254</v>
      </c>
      <c r="E36" s="22">
        <v>5</v>
      </c>
      <c r="F36" s="22">
        <v>2</v>
      </c>
      <c r="G36" s="23">
        <f t="shared" si="0"/>
        <v>7</v>
      </c>
      <c r="H36" s="23">
        <v>8</v>
      </c>
      <c r="I36" s="23">
        <v>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  <c r="Z36" s="3"/>
    </row>
    <row r="37" spans="1:26" ht="19.5" customHeight="1" x14ac:dyDescent="0.25">
      <c r="A37" s="24">
        <v>26</v>
      </c>
      <c r="B37" s="21" t="str">
        <f>'[1]11'!B34</f>
        <v>Karanganom</v>
      </c>
      <c r="C37" s="21" t="str">
        <f>'[1]11'!C34</f>
        <v>Puskesmas Karanganom</v>
      </c>
      <c r="D37" s="25">
        <v>180</v>
      </c>
      <c r="E37" s="22">
        <v>5</v>
      </c>
      <c r="F37" s="22">
        <v>10</v>
      </c>
      <c r="G37" s="23">
        <f t="shared" si="0"/>
        <v>15</v>
      </c>
      <c r="H37" s="23">
        <v>15</v>
      </c>
      <c r="I37" s="23">
        <v>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  <c r="Z37" s="3"/>
    </row>
    <row r="38" spans="1:26" ht="19.5" customHeight="1" x14ac:dyDescent="0.25">
      <c r="A38" s="24">
        <v>27</v>
      </c>
      <c r="B38" s="21" t="str">
        <f>'[1]11'!B35</f>
        <v>Tulung</v>
      </c>
      <c r="C38" s="21" t="str">
        <f>'[1]11'!C35</f>
        <v>Puskesmas Majegan</v>
      </c>
      <c r="D38" s="25">
        <v>155</v>
      </c>
      <c r="E38" s="22">
        <v>5</v>
      </c>
      <c r="F38" s="22">
        <v>1</v>
      </c>
      <c r="G38" s="23">
        <f t="shared" si="0"/>
        <v>6</v>
      </c>
      <c r="H38" s="23">
        <v>6</v>
      </c>
      <c r="I38" s="23">
        <v>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  <c r="Z38" s="3"/>
    </row>
    <row r="39" spans="1:26" ht="19.5" customHeight="1" x14ac:dyDescent="0.25">
      <c r="A39" s="24">
        <v>28</v>
      </c>
      <c r="B39" s="21" t="str">
        <f>'[1]11'!B36</f>
        <v>Tulung</v>
      </c>
      <c r="C39" s="21" t="str">
        <f>'[1]11'!C36</f>
        <v>Puskesmas Tulung</v>
      </c>
      <c r="D39" s="25">
        <v>233</v>
      </c>
      <c r="E39" s="22">
        <v>5</v>
      </c>
      <c r="F39" s="22">
        <v>7</v>
      </c>
      <c r="G39" s="23">
        <f t="shared" si="0"/>
        <v>12</v>
      </c>
      <c r="H39" s="23">
        <v>12</v>
      </c>
      <c r="I39" s="23">
        <v>9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  <c r="Z39" s="3"/>
    </row>
    <row r="40" spans="1:26" ht="19.5" customHeight="1" x14ac:dyDescent="0.25">
      <c r="A40" s="24">
        <v>29</v>
      </c>
      <c r="B40" s="21" t="str">
        <f>'[1]11'!B37</f>
        <v>Jatinom</v>
      </c>
      <c r="C40" s="21" t="str">
        <f>'[1]11'!C37</f>
        <v>Puskesmas Jatinom</v>
      </c>
      <c r="D40" s="25">
        <v>458</v>
      </c>
      <c r="E40" s="22">
        <v>47</v>
      </c>
      <c r="F40" s="22">
        <v>19</v>
      </c>
      <c r="G40" s="23">
        <f t="shared" si="0"/>
        <v>66</v>
      </c>
      <c r="H40" s="23">
        <v>66</v>
      </c>
      <c r="I40" s="23">
        <v>11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  <c r="Z40" s="3"/>
    </row>
    <row r="41" spans="1:26" ht="19.5" customHeight="1" x14ac:dyDescent="0.25">
      <c r="A41" s="24">
        <v>30</v>
      </c>
      <c r="B41" s="21" t="str">
        <f>'[1]11'!B38</f>
        <v>Jatinom</v>
      </c>
      <c r="C41" s="21" t="str">
        <f>'[1]11'!C38</f>
        <v>Puskesmas Kayumas</v>
      </c>
      <c r="D41" s="25">
        <v>83</v>
      </c>
      <c r="E41" s="22">
        <v>2</v>
      </c>
      <c r="F41" s="22">
        <v>1</v>
      </c>
      <c r="G41" s="23">
        <f t="shared" si="0"/>
        <v>3</v>
      </c>
      <c r="H41" s="23">
        <v>3</v>
      </c>
      <c r="I41" s="23">
        <v>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  <c r="Z41" s="3"/>
    </row>
    <row r="42" spans="1:26" ht="19.5" customHeight="1" x14ac:dyDescent="0.25">
      <c r="A42" s="24">
        <v>31</v>
      </c>
      <c r="B42" s="21" t="str">
        <f>'[1]11'!B39</f>
        <v>Kemalang</v>
      </c>
      <c r="C42" s="21" t="str">
        <f>'[1]11'!C39</f>
        <v>Puskesmas Kemalang</v>
      </c>
      <c r="D42" s="25">
        <v>288</v>
      </c>
      <c r="E42" s="22">
        <v>2</v>
      </c>
      <c r="F42" s="22">
        <v>2</v>
      </c>
      <c r="G42" s="23">
        <f t="shared" si="0"/>
        <v>4</v>
      </c>
      <c r="H42" s="23">
        <v>4</v>
      </c>
      <c r="I42" s="23">
        <v>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  <c r="Z42" s="3"/>
    </row>
    <row r="43" spans="1:26" ht="19.5" customHeight="1" x14ac:dyDescent="0.25">
      <c r="A43" s="24">
        <v>32</v>
      </c>
      <c r="B43" s="21" t="str">
        <f>'[1]11'!B40</f>
        <v xml:space="preserve">Klaten Selatan </v>
      </c>
      <c r="C43" s="21" t="str">
        <f>'[1]11'!C40</f>
        <v>Puskesmas Klaten Selatan</v>
      </c>
      <c r="D43" s="25">
        <v>1791</v>
      </c>
      <c r="E43" s="22">
        <v>271</v>
      </c>
      <c r="F43" s="22">
        <v>196</v>
      </c>
      <c r="G43" s="23">
        <f t="shared" si="0"/>
        <v>467</v>
      </c>
      <c r="H43" s="23">
        <v>467</v>
      </c>
      <c r="I43" s="23">
        <v>47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  <c r="Z43" s="3"/>
    </row>
    <row r="44" spans="1:26" ht="19.5" customHeight="1" x14ac:dyDescent="0.25">
      <c r="A44" s="24">
        <v>33</v>
      </c>
      <c r="B44" s="21" t="str">
        <f>'[1]11'!B41</f>
        <v>Klaten Tengah</v>
      </c>
      <c r="C44" s="21" t="str">
        <f>'[1]11'!C41</f>
        <v>Puskesmas Klaten Tengah</v>
      </c>
      <c r="D44" s="25">
        <v>1088</v>
      </c>
      <c r="E44" s="22">
        <v>136</v>
      </c>
      <c r="F44" s="22">
        <v>124</v>
      </c>
      <c r="G44" s="23">
        <f t="shared" si="0"/>
        <v>260</v>
      </c>
      <c r="H44" s="23">
        <v>260</v>
      </c>
      <c r="I44" s="23">
        <v>100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  <c r="Z44" s="3"/>
    </row>
    <row r="45" spans="1:26" ht="19.5" customHeight="1" x14ac:dyDescent="0.25">
      <c r="A45" s="24">
        <v>34</v>
      </c>
      <c r="B45" s="21" t="str">
        <f>'[1]11'!B42</f>
        <v>Klaten Utara</v>
      </c>
      <c r="C45" s="21" t="str">
        <f>'[1]11'!C42</f>
        <v>Puskesmas Klaten Utara</v>
      </c>
      <c r="D45" s="25">
        <v>995</v>
      </c>
      <c r="E45" s="22">
        <v>112</v>
      </c>
      <c r="F45" s="22">
        <v>106</v>
      </c>
      <c r="G45" s="23">
        <f t="shared" si="0"/>
        <v>218</v>
      </c>
      <c r="H45" s="23">
        <v>218</v>
      </c>
      <c r="I45" s="23">
        <v>37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  <c r="Z45" s="3"/>
    </row>
    <row r="46" spans="1:26" ht="19.5" customHeight="1" x14ac:dyDescent="0.25">
      <c r="A46" s="26"/>
      <c r="B46" s="26"/>
      <c r="C46" s="26"/>
      <c r="D46" s="23"/>
      <c r="E46" s="23"/>
      <c r="F46" s="23"/>
      <c r="G46" s="23"/>
      <c r="H46" s="23"/>
      <c r="I46" s="2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  <c r="Z46" s="3"/>
    </row>
    <row r="47" spans="1:26" ht="19.5" customHeight="1" x14ac:dyDescent="0.25">
      <c r="A47" s="26"/>
      <c r="B47" s="26"/>
      <c r="C47" s="26"/>
      <c r="D47" s="23"/>
      <c r="E47" s="23"/>
      <c r="F47" s="23"/>
      <c r="G47" s="23"/>
      <c r="H47" s="23"/>
      <c r="I47" s="23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  <c r="Z47" s="3"/>
    </row>
    <row r="48" spans="1:26" ht="24" customHeight="1" x14ac:dyDescent="0.25">
      <c r="A48" s="27" t="s">
        <v>15</v>
      </c>
      <c r="B48" s="28"/>
      <c r="C48" s="29"/>
      <c r="D48" s="30">
        <f t="shared" ref="D48:I48" si="1">SUM(D12:D47)</f>
        <v>13658</v>
      </c>
      <c r="E48" s="30">
        <f t="shared" si="1"/>
        <v>936</v>
      </c>
      <c r="F48" s="30">
        <f t="shared" si="1"/>
        <v>693</v>
      </c>
      <c r="G48" s="30">
        <f t="shared" si="1"/>
        <v>1629</v>
      </c>
      <c r="H48" s="30">
        <f t="shared" si="1"/>
        <v>1636</v>
      </c>
      <c r="I48" s="30">
        <f t="shared" si="1"/>
        <v>508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  <c r="Z48" s="3"/>
    </row>
    <row r="49" spans="1:26" ht="24" customHeight="1" x14ac:dyDescent="0.25">
      <c r="A49" s="31" t="s">
        <v>16</v>
      </c>
      <c r="B49" s="28"/>
      <c r="C49" s="28"/>
      <c r="D49" s="30">
        <f>D48</f>
        <v>13658</v>
      </c>
      <c r="E49" s="32"/>
      <c r="F49" s="32"/>
      <c r="G49" s="32"/>
      <c r="H49" s="33"/>
      <c r="I49" s="33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  <c r="Z49" s="3"/>
    </row>
    <row r="50" spans="1:26" ht="24" customHeight="1" x14ac:dyDescent="0.25">
      <c r="A50" s="34" t="s">
        <v>17</v>
      </c>
      <c r="B50" s="35"/>
      <c r="C50" s="35"/>
      <c r="D50" s="36"/>
      <c r="E50" s="36"/>
      <c r="F50" s="37">
        <f>D48/D49*100</f>
        <v>100</v>
      </c>
      <c r="G50" s="38"/>
      <c r="H50" s="39"/>
      <c r="I50" s="3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  <c r="Z50" s="3"/>
    </row>
    <row r="51" spans="1:26" ht="24" customHeight="1" x14ac:dyDescent="0.25">
      <c r="A51" s="40" t="s">
        <v>18</v>
      </c>
      <c r="B51" s="40"/>
      <c r="C51" s="40"/>
      <c r="D51" s="36"/>
      <c r="E51" s="36"/>
      <c r="F51" s="36"/>
      <c r="G51" s="41">
        <f>G48</f>
        <v>1629</v>
      </c>
      <c r="H51" s="42"/>
      <c r="I51" s="4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  <c r="Z51" s="3"/>
    </row>
    <row r="52" spans="1:26" ht="24" customHeight="1" x14ac:dyDescent="0.25">
      <c r="A52" s="40" t="s">
        <v>19</v>
      </c>
      <c r="B52" s="31"/>
      <c r="C52" s="28"/>
      <c r="D52" s="36"/>
      <c r="E52" s="36"/>
      <c r="F52" s="36"/>
      <c r="G52" s="37">
        <f>G48/G51*100</f>
        <v>100</v>
      </c>
      <c r="H52" s="42"/>
      <c r="I52" s="4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  <c r="Z52" s="3"/>
    </row>
    <row r="53" spans="1:26" ht="24" customHeight="1" x14ac:dyDescent="0.25">
      <c r="A53" s="27" t="s">
        <v>20</v>
      </c>
      <c r="B53" s="43"/>
      <c r="C53" s="43"/>
      <c r="D53" s="44"/>
      <c r="E53" s="44"/>
      <c r="F53" s="44"/>
      <c r="G53" s="45"/>
      <c r="H53" s="46">
        <f>H48</f>
        <v>1636</v>
      </c>
      <c r="I53" s="4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  <c r="Z53" s="3"/>
    </row>
    <row r="54" spans="1:26" ht="24" customHeight="1" x14ac:dyDescent="0.25">
      <c r="A54" s="27" t="s">
        <v>21</v>
      </c>
      <c r="B54" s="43"/>
      <c r="C54" s="43"/>
      <c r="D54" s="44"/>
      <c r="E54" s="44"/>
      <c r="F54" s="44"/>
      <c r="G54" s="45"/>
      <c r="H54" s="47">
        <f>H48/H53*100</f>
        <v>100</v>
      </c>
      <c r="I54" s="4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  <c r="Z54" s="3"/>
    </row>
    <row r="55" spans="1:26" ht="24" customHeight="1" x14ac:dyDescent="0.25">
      <c r="A55" s="27" t="s">
        <v>22</v>
      </c>
      <c r="B55" s="43"/>
      <c r="C55" s="43"/>
      <c r="D55" s="44"/>
      <c r="E55" s="44"/>
      <c r="F55" s="44"/>
      <c r="G55" s="45"/>
      <c r="H55" s="48"/>
      <c r="I55" s="46">
        <f>I48</f>
        <v>508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</row>
    <row r="56" spans="1:26" ht="24" customHeight="1" thickBot="1" x14ac:dyDescent="0.3">
      <c r="A56" s="49" t="s">
        <v>23</v>
      </c>
      <c r="B56" s="50"/>
      <c r="C56" s="50"/>
      <c r="D56" s="50"/>
      <c r="E56" s="50"/>
      <c r="F56" s="50"/>
      <c r="G56" s="50"/>
      <c r="H56" s="51"/>
      <c r="I56" s="52">
        <f>I48/I55*100</f>
        <v>100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  <c r="Z56" s="3"/>
    </row>
    <row r="57" spans="1:26" ht="14.25" customHeight="1" x14ac:dyDescent="0.25">
      <c r="A57" s="2"/>
      <c r="B57" s="53"/>
      <c r="C57" s="53"/>
      <c r="D57" s="53"/>
      <c r="E57" s="53"/>
      <c r="F57" s="53"/>
      <c r="G57" s="53"/>
      <c r="H57" s="5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  <c r="Z57" s="3"/>
    </row>
    <row r="58" spans="1:26" ht="14.25" customHeight="1" x14ac:dyDescent="0.25">
      <c r="A58" s="2" t="s">
        <v>24</v>
      </c>
      <c r="B58" s="2"/>
      <c r="C58" s="2"/>
      <c r="D58" s="2"/>
      <c r="E58" s="2"/>
      <c r="F58" s="2"/>
      <c r="G58" s="54"/>
      <c r="H58" s="5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  <c r="Z58" s="3"/>
    </row>
    <row r="59" spans="1:26" ht="21" customHeight="1" x14ac:dyDescent="0.25">
      <c r="A59" s="2" t="s">
        <v>25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  <c r="Z59" s="3"/>
    </row>
    <row r="60" spans="1:26" ht="15.75" customHeight="1" x14ac:dyDescent="0.25">
      <c r="A60" s="2" t="s">
        <v>26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  <c r="Z60" s="3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  <c r="Z61" s="3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  <c r="Z62" s="3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3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  <c r="Z63" s="3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3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  <c r="Z64" s="3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3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3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  <c r="Z66" s="3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3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3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3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3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3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3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3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3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3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3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3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3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3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3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3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3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3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3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3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3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3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3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3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3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3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3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3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3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3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3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3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3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3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3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3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3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3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3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3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3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3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3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3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3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3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3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3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3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3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3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3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3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3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3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3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3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3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3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3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3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3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3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3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3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3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3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3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3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3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3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3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3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3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3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3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3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3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3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3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3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3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3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3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3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3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3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3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3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3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3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3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3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3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3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3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3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3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3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3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3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3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3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3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3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3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3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3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3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3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3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3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3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3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3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3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3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3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3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3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3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3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3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3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3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3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3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3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3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3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3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3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3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3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3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3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3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3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3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3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3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3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3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3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3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3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3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3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3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3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3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3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3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3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3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3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3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3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3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3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3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3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3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3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3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3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3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3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3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3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3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3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3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3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3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3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3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3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3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3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3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3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3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3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3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3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3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3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3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3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3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3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3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3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3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3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3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3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3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3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3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3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3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3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3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3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3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3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3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3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3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3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3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3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3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3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3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3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3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3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3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3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3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3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3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3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3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3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3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3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3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3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3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3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3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3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3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3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3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3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3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3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3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3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3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3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3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3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3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3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3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3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3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3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3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3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3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3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3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3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3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3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3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3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3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3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3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3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3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3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3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3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3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3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3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3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3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3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3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3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3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3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3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3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3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3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3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3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3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3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3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3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3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3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3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3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3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3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3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3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3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3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3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3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3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3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3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3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3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3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3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3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3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3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3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3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3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3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3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3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3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3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3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3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3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3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3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3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3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3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3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3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3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3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3"/>
      <c r="Z248" s="3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3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3"/>
      <c r="Z249" s="3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3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3"/>
      <c r="Z250" s="3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3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3"/>
      <c r="Z251" s="3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3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3"/>
      <c r="Z252" s="3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3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3"/>
      <c r="Z253" s="3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3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3"/>
      <c r="Z254" s="3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3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3"/>
      <c r="Z255" s="3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3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3"/>
      <c r="Z256" s="3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3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3"/>
      <c r="Z257" s="3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3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3"/>
      <c r="Z258" s="3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3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3"/>
      <c r="Z259" s="3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3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</sheetData>
  <mergeCells count="15">
    <mergeCell ref="J8:J10"/>
    <mergeCell ref="E9:E10"/>
    <mergeCell ref="F9:F10"/>
    <mergeCell ref="G9:G10"/>
    <mergeCell ref="A56:G56"/>
    <mergeCell ref="A4:I4"/>
    <mergeCell ref="A5:I5"/>
    <mergeCell ref="A6:I6"/>
    <mergeCell ref="A8:A10"/>
    <mergeCell ref="B8:B10"/>
    <mergeCell ref="C8:C10"/>
    <mergeCell ref="D8:D10"/>
    <mergeCell ref="E8:G8"/>
    <mergeCell ref="H8:H10"/>
    <mergeCell ref="I8:I10"/>
  </mergeCells>
  <conditionalFormatting sqref="E59">
    <cfRule type="cellIs" dxfId="1" priority="1" stopIfTrue="1" operator="notEqual">
      <formula>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2026-07-29T07:10:32Z</dcterms:created>
  <dcterms:modified xsi:type="dcterms:W3CDTF">2026-07-29T07:13:17Z</dcterms:modified>
</cp:coreProperties>
</file>