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9" i="1" l="1"/>
  <c r="M49" i="1"/>
  <c r="N49" i="1" s="1"/>
  <c r="I49" i="1"/>
  <c r="J49" i="1" s="1"/>
  <c r="H49" i="1"/>
  <c r="G49" i="1"/>
  <c r="E49" i="1"/>
  <c r="P49" i="1" s="1"/>
  <c r="D49" i="1"/>
  <c r="Q46" i="1"/>
  <c r="P46" i="1"/>
  <c r="N46" i="1"/>
  <c r="K46" i="1"/>
  <c r="L46" i="1" s="1"/>
  <c r="J46" i="1"/>
  <c r="H46" i="1"/>
  <c r="F46" i="1"/>
  <c r="R46" i="1" s="1"/>
  <c r="C46" i="1"/>
  <c r="B46" i="1"/>
  <c r="Q45" i="1"/>
  <c r="P45" i="1"/>
  <c r="N45" i="1"/>
  <c r="K45" i="1"/>
  <c r="L45" i="1" s="1"/>
  <c r="J45" i="1"/>
  <c r="H45" i="1"/>
  <c r="F45" i="1"/>
  <c r="R45" i="1" s="1"/>
  <c r="C45" i="1"/>
  <c r="B45" i="1"/>
  <c r="Q44" i="1"/>
  <c r="P44" i="1"/>
  <c r="N44" i="1"/>
  <c r="L44" i="1"/>
  <c r="K44" i="1"/>
  <c r="J44" i="1"/>
  <c r="H44" i="1"/>
  <c r="F44" i="1"/>
  <c r="R44" i="1" s="1"/>
  <c r="C44" i="1"/>
  <c r="B44" i="1"/>
  <c r="Q43" i="1"/>
  <c r="R43" i="1" s="1"/>
  <c r="P43" i="1"/>
  <c r="N43" i="1"/>
  <c r="L43" i="1"/>
  <c r="K43" i="1"/>
  <c r="J43" i="1"/>
  <c r="H43" i="1"/>
  <c r="F43" i="1"/>
  <c r="C43" i="1"/>
  <c r="B43" i="1"/>
  <c r="Q42" i="1"/>
  <c r="R42" i="1" s="1"/>
  <c r="P42" i="1"/>
  <c r="N42" i="1"/>
  <c r="L42" i="1"/>
  <c r="K42" i="1"/>
  <c r="J42" i="1"/>
  <c r="H42" i="1"/>
  <c r="F42" i="1"/>
  <c r="C42" i="1"/>
  <c r="B42" i="1"/>
  <c r="Q41" i="1"/>
  <c r="R41" i="1" s="1"/>
  <c r="P41" i="1"/>
  <c r="N41" i="1"/>
  <c r="L41" i="1"/>
  <c r="K41" i="1"/>
  <c r="J41" i="1"/>
  <c r="H41" i="1"/>
  <c r="F41" i="1"/>
  <c r="C41" i="1"/>
  <c r="B41" i="1"/>
  <c r="Q40" i="1"/>
  <c r="P40" i="1"/>
  <c r="N40" i="1"/>
  <c r="K40" i="1"/>
  <c r="J40" i="1"/>
  <c r="H40" i="1"/>
  <c r="F40" i="1"/>
  <c r="R40" i="1" s="1"/>
  <c r="C40" i="1"/>
  <c r="B40" i="1"/>
  <c r="Q39" i="1"/>
  <c r="P39" i="1"/>
  <c r="N39" i="1"/>
  <c r="K39" i="1"/>
  <c r="L39" i="1" s="1"/>
  <c r="J39" i="1"/>
  <c r="H39" i="1"/>
  <c r="F39" i="1"/>
  <c r="R39" i="1" s="1"/>
  <c r="C39" i="1"/>
  <c r="B39" i="1"/>
  <c r="Q38" i="1"/>
  <c r="P38" i="1"/>
  <c r="N38" i="1"/>
  <c r="K38" i="1"/>
  <c r="L38" i="1" s="1"/>
  <c r="J38" i="1"/>
  <c r="H38" i="1"/>
  <c r="F38" i="1"/>
  <c r="R38" i="1" s="1"/>
  <c r="C38" i="1"/>
  <c r="B38" i="1"/>
  <c r="Q37" i="1"/>
  <c r="P37" i="1"/>
  <c r="N37" i="1"/>
  <c r="K37" i="1"/>
  <c r="L37" i="1" s="1"/>
  <c r="J37" i="1"/>
  <c r="H37" i="1"/>
  <c r="F37" i="1"/>
  <c r="R37" i="1" s="1"/>
  <c r="C37" i="1"/>
  <c r="B37" i="1"/>
  <c r="Q36" i="1"/>
  <c r="P36" i="1"/>
  <c r="N36" i="1"/>
  <c r="K36" i="1"/>
  <c r="L36" i="1" s="1"/>
  <c r="J36" i="1"/>
  <c r="H36" i="1"/>
  <c r="F36" i="1"/>
  <c r="R36" i="1" s="1"/>
  <c r="C36" i="1"/>
  <c r="B36" i="1"/>
  <c r="Q35" i="1"/>
  <c r="R35" i="1" s="1"/>
  <c r="P35" i="1"/>
  <c r="N35" i="1"/>
  <c r="L35" i="1"/>
  <c r="K35" i="1"/>
  <c r="J35" i="1"/>
  <c r="H35" i="1"/>
  <c r="F35" i="1"/>
  <c r="C35" i="1"/>
  <c r="B35" i="1"/>
  <c r="Q34" i="1"/>
  <c r="R34" i="1" s="1"/>
  <c r="P34" i="1"/>
  <c r="N34" i="1"/>
  <c r="L34" i="1"/>
  <c r="K34" i="1"/>
  <c r="J34" i="1"/>
  <c r="H34" i="1"/>
  <c r="F34" i="1"/>
  <c r="C34" i="1"/>
  <c r="B34" i="1"/>
  <c r="Q33" i="1"/>
  <c r="R33" i="1" s="1"/>
  <c r="P33" i="1"/>
  <c r="N33" i="1"/>
  <c r="L33" i="1"/>
  <c r="K33" i="1"/>
  <c r="J33" i="1"/>
  <c r="H33" i="1"/>
  <c r="F33" i="1"/>
  <c r="C33" i="1"/>
  <c r="B33" i="1"/>
  <c r="Q32" i="1"/>
  <c r="R32" i="1" s="1"/>
  <c r="P32" i="1"/>
  <c r="N32" i="1"/>
  <c r="K32" i="1"/>
  <c r="J32" i="1"/>
  <c r="H32" i="1"/>
  <c r="F32" i="1"/>
  <c r="L32" i="1" s="1"/>
  <c r="C32" i="1"/>
  <c r="B32" i="1"/>
  <c r="Q31" i="1"/>
  <c r="P31" i="1"/>
  <c r="N31" i="1"/>
  <c r="K31" i="1"/>
  <c r="L31" i="1" s="1"/>
  <c r="J31" i="1"/>
  <c r="H31" i="1"/>
  <c r="F31" i="1"/>
  <c r="R31" i="1" s="1"/>
  <c r="C31" i="1"/>
  <c r="B31" i="1"/>
  <c r="Q30" i="1"/>
  <c r="P30" i="1"/>
  <c r="N30" i="1"/>
  <c r="K30" i="1"/>
  <c r="L30" i="1" s="1"/>
  <c r="J30" i="1"/>
  <c r="H30" i="1"/>
  <c r="F30" i="1"/>
  <c r="R30" i="1" s="1"/>
  <c r="C30" i="1"/>
  <c r="B30" i="1"/>
  <c r="Q29" i="1"/>
  <c r="P29" i="1"/>
  <c r="N29" i="1"/>
  <c r="K29" i="1"/>
  <c r="L29" i="1" s="1"/>
  <c r="J29" i="1"/>
  <c r="H29" i="1"/>
  <c r="F29" i="1"/>
  <c r="R29" i="1" s="1"/>
  <c r="C29" i="1"/>
  <c r="B29" i="1"/>
  <c r="Q28" i="1"/>
  <c r="P28" i="1"/>
  <c r="N28" i="1"/>
  <c r="K28" i="1"/>
  <c r="L28" i="1" s="1"/>
  <c r="J28" i="1"/>
  <c r="H28" i="1"/>
  <c r="F28" i="1"/>
  <c r="R28" i="1" s="1"/>
  <c r="C28" i="1"/>
  <c r="B28" i="1"/>
  <c r="Q27" i="1"/>
  <c r="R27" i="1" s="1"/>
  <c r="P27" i="1"/>
  <c r="N27" i="1"/>
  <c r="K27" i="1"/>
  <c r="L27" i="1" s="1"/>
  <c r="J27" i="1"/>
  <c r="H27" i="1"/>
  <c r="F27" i="1"/>
  <c r="C27" i="1"/>
  <c r="B27" i="1"/>
  <c r="Q26" i="1"/>
  <c r="R26" i="1" s="1"/>
  <c r="P26" i="1"/>
  <c r="N26" i="1"/>
  <c r="L26" i="1"/>
  <c r="K26" i="1"/>
  <c r="J26" i="1"/>
  <c r="H26" i="1"/>
  <c r="F26" i="1"/>
  <c r="C26" i="1"/>
  <c r="B26" i="1"/>
  <c r="Q25" i="1"/>
  <c r="R25" i="1" s="1"/>
  <c r="P25" i="1"/>
  <c r="N25" i="1"/>
  <c r="L25" i="1"/>
  <c r="K25" i="1"/>
  <c r="J25" i="1"/>
  <c r="H25" i="1"/>
  <c r="F25" i="1"/>
  <c r="C25" i="1"/>
  <c r="B25" i="1"/>
  <c r="Q24" i="1"/>
  <c r="R24" i="1" s="1"/>
  <c r="P24" i="1"/>
  <c r="N24" i="1"/>
  <c r="L24" i="1"/>
  <c r="K24" i="1"/>
  <c r="J24" i="1"/>
  <c r="H24" i="1"/>
  <c r="F24" i="1"/>
  <c r="C24" i="1"/>
  <c r="B24" i="1"/>
  <c r="Q23" i="1"/>
  <c r="R23" i="1" s="1"/>
  <c r="P23" i="1"/>
  <c r="N23" i="1"/>
  <c r="K23" i="1"/>
  <c r="L23" i="1" s="1"/>
  <c r="J23" i="1"/>
  <c r="H23" i="1"/>
  <c r="F23" i="1"/>
  <c r="C23" i="1"/>
  <c r="B23" i="1"/>
  <c r="Q22" i="1"/>
  <c r="P22" i="1"/>
  <c r="N22" i="1"/>
  <c r="K22" i="1"/>
  <c r="L22" i="1" s="1"/>
  <c r="J22" i="1"/>
  <c r="H22" i="1"/>
  <c r="F22" i="1"/>
  <c r="R22" i="1" s="1"/>
  <c r="C22" i="1"/>
  <c r="B22" i="1"/>
  <c r="Q21" i="1"/>
  <c r="P21" i="1"/>
  <c r="N21" i="1"/>
  <c r="K21" i="1"/>
  <c r="L21" i="1" s="1"/>
  <c r="J21" i="1"/>
  <c r="H21" i="1"/>
  <c r="F21" i="1"/>
  <c r="R21" i="1" s="1"/>
  <c r="C21" i="1"/>
  <c r="B21" i="1"/>
  <c r="R20" i="1"/>
  <c r="Q20" i="1"/>
  <c r="P20" i="1"/>
  <c r="N20" i="1"/>
  <c r="K20" i="1"/>
  <c r="L20" i="1" s="1"/>
  <c r="J20" i="1"/>
  <c r="H20" i="1"/>
  <c r="F20" i="1"/>
  <c r="C20" i="1"/>
  <c r="B20" i="1"/>
  <c r="Q19" i="1"/>
  <c r="R19" i="1" s="1"/>
  <c r="P19" i="1"/>
  <c r="N19" i="1"/>
  <c r="K19" i="1"/>
  <c r="L19" i="1" s="1"/>
  <c r="J19" i="1"/>
  <c r="H19" i="1"/>
  <c r="F19" i="1"/>
  <c r="C19" i="1"/>
  <c r="B19" i="1"/>
  <c r="Q18" i="1"/>
  <c r="R18" i="1" s="1"/>
  <c r="P18" i="1"/>
  <c r="N18" i="1"/>
  <c r="L18" i="1"/>
  <c r="K18" i="1"/>
  <c r="J18" i="1"/>
  <c r="H18" i="1"/>
  <c r="F18" i="1"/>
  <c r="C18" i="1"/>
  <c r="B18" i="1"/>
  <c r="Q17" i="1"/>
  <c r="R17" i="1" s="1"/>
  <c r="P17" i="1"/>
  <c r="N17" i="1"/>
  <c r="L17" i="1"/>
  <c r="K17" i="1"/>
  <c r="J17" i="1"/>
  <c r="H17" i="1"/>
  <c r="F17" i="1"/>
  <c r="C17" i="1"/>
  <c r="B17" i="1"/>
  <c r="Q16" i="1"/>
  <c r="R16" i="1" s="1"/>
  <c r="P16" i="1"/>
  <c r="N16" i="1"/>
  <c r="L16" i="1"/>
  <c r="K16" i="1"/>
  <c r="J16" i="1"/>
  <c r="H16" i="1"/>
  <c r="F16" i="1"/>
  <c r="C16" i="1"/>
  <c r="B16" i="1"/>
  <c r="Q15" i="1"/>
  <c r="R15" i="1" s="1"/>
  <c r="P15" i="1"/>
  <c r="N15" i="1"/>
  <c r="K15" i="1"/>
  <c r="L15" i="1" s="1"/>
  <c r="J15" i="1"/>
  <c r="H15" i="1"/>
  <c r="F15" i="1"/>
  <c r="C15" i="1"/>
  <c r="B15" i="1"/>
  <c r="Q14" i="1"/>
  <c r="P14" i="1"/>
  <c r="N14" i="1"/>
  <c r="K14" i="1"/>
  <c r="L14" i="1" s="1"/>
  <c r="J14" i="1"/>
  <c r="H14" i="1"/>
  <c r="F14" i="1"/>
  <c r="R14" i="1" s="1"/>
  <c r="C14" i="1"/>
  <c r="B14" i="1"/>
  <c r="Q13" i="1"/>
  <c r="Q49" i="1" s="1"/>
  <c r="P13" i="1"/>
  <c r="N13" i="1"/>
  <c r="K13" i="1"/>
  <c r="L13" i="1" s="1"/>
  <c r="J13" i="1"/>
  <c r="H13" i="1"/>
  <c r="F13" i="1"/>
  <c r="R13" i="1" s="1"/>
  <c r="C13" i="1"/>
  <c r="B13" i="1"/>
  <c r="K49" i="1" l="1"/>
  <c r="L49" i="1" s="1"/>
  <c r="L40" i="1"/>
  <c r="F49" i="1"/>
  <c r="R49" i="1" s="1"/>
</calcChain>
</file>

<file path=xl/sharedStrings.xml><?xml version="1.0" encoding="utf-8"?>
<sst xmlns="http://schemas.openxmlformats.org/spreadsheetml/2006/main" count="35" uniqueCount="20">
  <si>
    <t>TABEL 45</t>
  </si>
  <si>
    <t>MENURUT JENIS KELAMIN, KECAMATAN, DAN PUSKESMAS</t>
  </si>
  <si>
    <t>KABUPATEN KLATEN</t>
  </si>
  <si>
    <t>TAHUN 2025</t>
  </si>
  <si>
    <t>NO</t>
  </si>
  <si>
    <t>KECAMATAN</t>
  </si>
  <si>
    <t>PUSKESMAS</t>
  </si>
  <si>
    <t>JUMLAH BADUTA</t>
  </si>
  <si>
    <t>BADUTA DIIMUNISASI</t>
  </si>
  <si>
    <t>DPT-HB-Hib4</t>
  </si>
  <si>
    <t>CAMPAK RUBELA 2</t>
  </si>
  <si>
    <t>L</t>
  </si>
  <si>
    <t>P</t>
  </si>
  <si>
    <t>L + P</t>
  </si>
  <si>
    <t>L+P</t>
  </si>
  <si>
    <t>JUMLAH</t>
  </si>
  <si>
    <t>%</t>
  </si>
  <si>
    <t>TOTAL</t>
  </si>
  <si>
    <t>Sumber: Pokja Surveilans , Karantina Kesehatan dan Imunisasi Dinas Kesehatan Klaten</t>
  </si>
  <si>
    <t>CAKUPAN IMUNISASI LANJUTAN DPT-HB-Hib 4 DAN CAMPAK RUBELA 2 PADA ANAK USIA DIBAWAH DUA TAHUN BADUTA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</si>
</sst>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7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2" fontId="2" fillId="0" borderId="17" xfId="0" applyNumberFormat="1" applyFont="1" applyBorder="1" applyAlignment="1">
      <alignment horizontal="right" vertical="center"/>
    </xf>
    <xf numFmtId="37" fontId="2" fillId="0" borderId="17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37" fontId="1" fillId="0" borderId="20" xfId="0" applyNumberFormat="1" applyFont="1" applyBorder="1" applyAlignment="1">
      <alignment horizontal="right" vertical="center"/>
    </xf>
    <xf numFmtId="2" fontId="1" fillId="0" borderId="20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R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1.140625" customWidth="1"/>
    <col min="4" max="6" width="8.28515625" customWidth="1"/>
    <col min="7" max="7" width="11" customWidth="1"/>
    <col min="8" max="8" width="9.28515625" customWidth="1"/>
    <col min="9" max="9" width="11" customWidth="1"/>
    <col min="10" max="10" width="9.28515625" customWidth="1"/>
    <col min="11" max="11" width="10.7109375" customWidth="1"/>
    <col min="12" max="12" width="9.28515625" customWidth="1"/>
    <col min="13" max="13" width="10.28515625" customWidth="1"/>
    <col min="14" max="14" width="9.28515625" customWidth="1"/>
    <col min="15" max="15" width="12.28515625" customWidth="1"/>
    <col min="16" max="16" width="9.28515625" customWidth="1"/>
    <col min="17" max="17" width="11.28515625" customWidth="1"/>
    <col min="18" max="26" width="9.28515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" t="s">
        <v>4</v>
      </c>
      <c r="B8" s="6" t="s">
        <v>5</v>
      </c>
      <c r="C8" s="6" t="s">
        <v>6</v>
      </c>
      <c r="D8" s="7" t="s">
        <v>7</v>
      </c>
      <c r="E8" s="8"/>
      <c r="F8" s="9"/>
      <c r="G8" s="10" t="s">
        <v>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13"/>
      <c r="B9" s="13"/>
      <c r="C9" s="13"/>
      <c r="D9" s="14"/>
      <c r="E9" s="4"/>
      <c r="F9" s="15"/>
      <c r="G9" s="16" t="s">
        <v>9</v>
      </c>
      <c r="H9" s="17"/>
      <c r="I9" s="17"/>
      <c r="J9" s="17"/>
      <c r="K9" s="17"/>
      <c r="L9" s="18"/>
      <c r="M9" s="16" t="s">
        <v>10</v>
      </c>
      <c r="N9" s="17"/>
      <c r="O9" s="17"/>
      <c r="P9" s="17"/>
      <c r="Q9" s="17"/>
      <c r="R9" s="18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13"/>
      <c r="B10" s="13"/>
      <c r="C10" s="13"/>
      <c r="D10" s="19"/>
      <c r="E10" s="20"/>
      <c r="F10" s="21"/>
      <c r="G10" s="16" t="s">
        <v>11</v>
      </c>
      <c r="H10" s="17"/>
      <c r="I10" s="16" t="s">
        <v>12</v>
      </c>
      <c r="J10" s="17"/>
      <c r="K10" s="16" t="s">
        <v>13</v>
      </c>
      <c r="L10" s="17"/>
      <c r="M10" s="16" t="s">
        <v>11</v>
      </c>
      <c r="N10" s="17"/>
      <c r="O10" s="16" t="s">
        <v>12</v>
      </c>
      <c r="P10" s="18"/>
      <c r="Q10" s="16" t="s">
        <v>13</v>
      </c>
      <c r="R10" s="18"/>
      <c r="S10" s="2"/>
      <c r="T10" s="2"/>
      <c r="U10" s="2"/>
      <c r="V10" s="2"/>
      <c r="W10" s="2"/>
      <c r="X10" s="2"/>
      <c r="Y10" s="2"/>
      <c r="Z10" s="2"/>
    </row>
    <row r="11" spans="1:26" ht="31.5" x14ac:dyDescent="0.25">
      <c r="A11" s="22"/>
      <c r="B11" s="22"/>
      <c r="C11" s="22"/>
      <c r="D11" s="23" t="s">
        <v>11</v>
      </c>
      <c r="E11" s="23" t="s">
        <v>12</v>
      </c>
      <c r="F11" s="23" t="s">
        <v>14</v>
      </c>
      <c r="G11" s="23" t="s">
        <v>15</v>
      </c>
      <c r="H11" s="23" t="s">
        <v>16</v>
      </c>
      <c r="I11" s="23" t="s">
        <v>15</v>
      </c>
      <c r="J11" s="23" t="s">
        <v>16</v>
      </c>
      <c r="K11" s="23" t="s">
        <v>15</v>
      </c>
      <c r="L11" s="23" t="s">
        <v>16</v>
      </c>
      <c r="M11" s="23" t="s">
        <v>15</v>
      </c>
      <c r="N11" s="23" t="s">
        <v>16</v>
      </c>
      <c r="O11" s="23" t="s">
        <v>15</v>
      </c>
      <c r="P11" s="24" t="s">
        <v>16</v>
      </c>
      <c r="Q11" s="23" t="s">
        <v>15</v>
      </c>
      <c r="R11" s="23" t="s">
        <v>16</v>
      </c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5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26">
        <v>1</v>
      </c>
      <c r="B13" s="27" t="str">
        <f>'[1]11'!B9</f>
        <v>Prambanan</v>
      </c>
      <c r="C13" s="27" t="str">
        <f>'[1]11'!C9</f>
        <v>Puskesmas Prambanan</v>
      </c>
      <c r="D13" s="28">
        <v>115</v>
      </c>
      <c r="E13" s="28">
        <v>113</v>
      </c>
      <c r="F13" s="28">
        <f t="shared" ref="F13:F46" si="0">SUM(D13:E13)</f>
        <v>228</v>
      </c>
      <c r="G13" s="28">
        <v>135</v>
      </c>
      <c r="H13" s="29">
        <f t="shared" ref="H13:H46" si="1">G13/D13*100</f>
        <v>117.39130434782609</v>
      </c>
      <c r="I13" s="28">
        <v>127</v>
      </c>
      <c r="J13" s="29">
        <f t="shared" ref="J13:J46" si="2">I13/E13*100</f>
        <v>112.38938053097345</v>
      </c>
      <c r="K13" s="28">
        <f t="shared" ref="K13:K46" si="3">SUM(G13,I13)</f>
        <v>262</v>
      </c>
      <c r="L13" s="29">
        <f t="shared" ref="L13:L46" si="4">K13/F13*100</f>
        <v>114.91228070175438</v>
      </c>
      <c r="M13" s="28">
        <v>135</v>
      </c>
      <c r="N13" s="29">
        <f t="shared" ref="N13:N46" si="5">M13/D13*100</f>
        <v>117.39130434782609</v>
      </c>
      <c r="O13" s="28">
        <v>127</v>
      </c>
      <c r="P13" s="30">
        <f t="shared" ref="P13:P46" si="6">O13/E13*100</f>
        <v>112.38938053097345</v>
      </c>
      <c r="Q13" s="28">
        <f t="shared" ref="Q13:Q46" si="7">SUM(M13,O13)</f>
        <v>262</v>
      </c>
      <c r="R13" s="29">
        <f t="shared" ref="R13:R46" si="8">Q13/F13*100</f>
        <v>114.91228070175438</v>
      </c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31">
        <v>2</v>
      </c>
      <c r="B14" s="27" t="str">
        <f>'[1]11'!B10</f>
        <v>Prambanan</v>
      </c>
      <c r="C14" s="27" t="str">
        <f>'[1]11'!C10</f>
        <v>Puskesmas Kebondalem Lor</v>
      </c>
      <c r="D14" s="28">
        <v>129</v>
      </c>
      <c r="E14" s="28">
        <v>141</v>
      </c>
      <c r="F14" s="28">
        <f t="shared" si="0"/>
        <v>270</v>
      </c>
      <c r="G14" s="28">
        <v>138</v>
      </c>
      <c r="H14" s="29">
        <f t="shared" si="1"/>
        <v>106.9767441860465</v>
      </c>
      <c r="I14" s="28">
        <v>136</v>
      </c>
      <c r="J14" s="29">
        <f t="shared" si="2"/>
        <v>96.453900709219852</v>
      </c>
      <c r="K14" s="28">
        <f t="shared" si="3"/>
        <v>274</v>
      </c>
      <c r="L14" s="29">
        <f t="shared" si="4"/>
        <v>101.48148148148148</v>
      </c>
      <c r="M14" s="28">
        <v>143</v>
      </c>
      <c r="N14" s="29">
        <f t="shared" si="5"/>
        <v>110.85271317829456</v>
      </c>
      <c r="O14" s="28">
        <v>135</v>
      </c>
      <c r="P14" s="30">
        <f t="shared" si="6"/>
        <v>95.744680851063833</v>
      </c>
      <c r="Q14" s="28">
        <f t="shared" si="7"/>
        <v>278</v>
      </c>
      <c r="R14" s="29">
        <f t="shared" si="8"/>
        <v>102.96296296296296</v>
      </c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31">
        <v>3</v>
      </c>
      <c r="B15" s="27" t="str">
        <f>'[1]11'!B11</f>
        <v>Gantiwarno</v>
      </c>
      <c r="C15" s="27" t="str">
        <f>'[1]11'!C11</f>
        <v>Puskesmas Gantiwarno</v>
      </c>
      <c r="D15" s="28">
        <v>133</v>
      </c>
      <c r="E15" s="28">
        <v>149</v>
      </c>
      <c r="F15" s="28">
        <f t="shared" si="0"/>
        <v>282</v>
      </c>
      <c r="G15" s="28">
        <v>155</v>
      </c>
      <c r="H15" s="29">
        <f t="shared" si="1"/>
        <v>116.54135338345866</v>
      </c>
      <c r="I15" s="28">
        <v>147</v>
      </c>
      <c r="J15" s="29">
        <f t="shared" si="2"/>
        <v>98.65771812080537</v>
      </c>
      <c r="K15" s="28">
        <f t="shared" si="3"/>
        <v>302</v>
      </c>
      <c r="L15" s="29">
        <f t="shared" si="4"/>
        <v>107.0921985815603</v>
      </c>
      <c r="M15" s="28">
        <v>155</v>
      </c>
      <c r="N15" s="29">
        <f t="shared" si="5"/>
        <v>116.54135338345866</v>
      </c>
      <c r="O15" s="28">
        <v>147</v>
      </c>
      <c r="P15" s="30">
        <f t="shared" si="6"/>
        <v>98.65771812080537</v>
      </c>
      <c r="Q15" s="28">
        <f t="shared" si="7"/>
        <v>302</v>
      </c>
      <c r="R15" s="29">
        <f t="shared" si="8"/>
        <v>107.0921985815603</v>
      </c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31">
        <v>4</v>
      </c>
      <c r="B16" s="27" t="str">
        <f>'[1]11'!B12</f>
        <v>Wedi</v>
      </c>
      <c r="C16" s="27" t="str">
        <f>'[1]11'!C12</f>
        <v>Puskesmas Wedi</v>
      </c>
      <c r="D16" s="28">
        <v>206</v>
      </c>
      <c r="E16" s="28">
        <v>238</v>
      </c>
      <c r="F16" s="28">
        <f t="shared" si="0"/>
        <v>444</v>
      </c>
      <c r="G16" s="28">
        <v>125</v>
      </c>
      <c r="H16" s="29">
        <f t="shared" si="1"/>
        <v>60.679611650485434</v>
      </c>
      <c r="I16" s="28">
        <v>145</v>
      </c>
      <c r="J16" s="29">
        <f t="shared" si="2"/>
        <v>60.924369747899156</v>
      </c>
      <c r="K16" s="28">
        <f t="shared" si="3"/>
        <v>270</v>
      </c>
      <c r="L16" s="29">
        <f t="shared" si="4"/>
        <v>60.810810810810814</v>
      </c>
      <c r="M16" s="28">
        <v>125</v>
      </c>
      <c r="N16" s="29">
        <f t="shared" si="5"/>
        <v>60.679611650485434</v>
      </c>
      <c r="O16" s="28">
        <v>145</v>
      </c>
      <c r="P16" s="30">
        <f t="shared" si="6"/>
        <v>60.924369747899156</v>
      </c>
      <c r="Q16" s="28">
        <f t="shared" si="7"/>
        <v>270</v>
      </c>
      <c r="R16" s="29">
        <f t="shared" si="8"/>
        <v>60.810810810810814</v>
      </c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31">
        <v>5</v>
      </c>
      <c r="B17" s="27" t="str">
        <f>'[1]11'!B13</f>
        <v>Bayat</v>
      </c>
      <c r="C17" s="27" t="str">
        <f>'[1]11'!C13</f>
        <v>Puskesmas Bayat</v>
      </c>
      <c r="D17" s="28">
        <v>295</v>
      </c>
      <c r="E17" s="28">
        <v>231</v>
      </c>
      <c r="F17" s="28">
        <f t="shared" si="0"/>
        <v>526</v>
      </c>
      <c r="G17" s="28">
        <v>300</v>
      </c>
      <c r="H17" s="29">
        <f t="shared" si="1"/>
        <v>101.69491525423729</v>
      </c>
      <c r="I17" s="28">
        <v>275</v>
      </c>
      <c r="J17" s="29">
        <f t="shared" si="2"/>
        <v>119.04761904761905</v>
      </c>
      <c r="K17" s="28">
        <f t="shared" si="3"/>
        <v>575</v>
      </c>
      <c r="L17" s="29">
        <f t="shared" si="4"/>
        <v>109.31558935361217</v>
      </c>
      <c r="M17" s="28">
        <v>302</v>
      </c>
      <c r="N17" s="29">
        <f t="shared" si="5"/>
        <v>102.37288135593221</v>
      </c>
      <c r="O17" s="28">
        <v>268</v>
      </c>
      <c r="P17" s="30">
        <f t="shared" si="6"/>
        <v>116.01731601731602</v>
      </c>
      <c r="Q17" s="28">
        <f t="shared" si="7"/>
        <v>570</v>
      </c>
      <c r="R17" s="29">
        <f t="shared" si="8"/>
        <v>108.36501901140684</v>
      </c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31">
        <v>6</v>
      </c>
      <c r="B18" s="27" t="str">
        <f>'[1]11'!B14</f>
        <v>Cawas</v>
      </c>
      <c r="C18" s="27" t="str">
        <f>'[1]11'!C14</f>
        <v>Puskesmas Cawas I</v>
      </c>
      <c r="D18" s="28">
        <v>122</v>
      </c>
      <c r="E18" s="28">
        <v>97</v>
      </c>
      <c r="F18" s="28">
        <f t="shared" si="0"/>
        <v>219</v>
      </c>
      <c r="G18" s="28">
        <v>128</v>
      </c>
      <c r="H18" s="29">
        <f t="shared" si="1"/>
        <v>104.91803278688525</v>
      </c>
      <c r="I18" s="28">
        <v>111</v>
      </c>
      <c r="J18" s="29">
        <f t="shared" si="2"/>
        <v>114.43298969072164</v>
      </c>
      <c r="K18" s="28">
        <f t="shared" si="3"/>
        <v>239</v>
      </c>
      <c r="L18" s="29">
        <f t="shared" si="4"/>
        <v>109.13242009132421</v>
      </c>
      <c r="M18" s="28">
        <v>128</v>
      </c>
      <c r="N18" s="29">
        <f t="shared" si="5"/>
        <v>104.91803278688525</v>
      </c>
      <c r="O18" s="28">
        <v>111</v>
      </c>
      <c r="P18" s="30">
        <f t="shared" si="6"/>
        <v>114.43298969072164</v>
      </c>
      <c r="Q18" s="28">
        <f t="shared" si="7"/>
        <v>239</v>
      </c>
      <c r="R18" s="29">
        <f t="shared" si="8"/>
        <v>109.13242009132421</v>
      </c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31">
        <v>7</v>
      </c>
      <c r="B19" s="27" t="str">
        <f>'[1]11'!B15</f>
        <v>Cawas</v>
      </c>
      <c r="C19" s="27" t="str">
        <f>'[1]11'!C15</f>
        <v>Puskesmas Cawas II</v>
      </c>
      <c r="D19" s="28">
        <v>112</v>
      </c>
      <c r="E19" s="28">
        <v>109</v>
      </c>
      <c r="F19" s="28">
        <f t="shared" si="0"/>
        <v>221</v>
      </c>
      <c r="G19" s="28">
        <v>117</v>
      </c>
      <c r="H19" s="29">
        <f t="shared" si="1"/>
        <v>104.46428571428572</v>
      </c>
      <c r="I19" s="28">
        <v>136</v>
      </c>
      <c r="J19" s="29">
        <f t="shared" si="2"/>
        <v>124.77064220183487</v>
      </c>
      <c r="K19" s="28">
        <f t="shared" si="3"/>
        <v>253</v>
      </c>
      <c r="L19" s="29">
        <f t="shared" si="4"/>
        <v>114.47963800904976</v>
      </c>
      <c r="M19" s="28">
        <v>117</v>
      </c>
      <c r="N19" s="29">
        <f t="shared" si="5"/>
        <v>104.46428571428572</v>
      </c>
      <c r="O19" s="28">
        <v>136</v>
      </c>
      <c r="P19" s="30">
        <f t="shared" si="6"/>
        <v>124.77064220183487</v>
      </c>
      <c r="Q19" s="28">
        <f t="shared" si="7"/>
        <v>253</v>
      </c>
      <c r="R19" s="29">
        <f t="shared" si="8"/>
        <v>114.47963800904976</v>
      </c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31">
        <v>8</v>
      </c>
      <c r="B20" s="27" t="str">
        <f>'[1]11'!B16</f>
        <v>Trucuk</v>
      </c>
      <c r="C20" s="27" t="str">
        <f>'[1]11'!C16</f>
        <v>Puskesmas Trucuk I</v>
      </c>
      <c r="D20" s="28">
        <v>178</v>
      </c>
      <c r="E20" s="28">
        <v>171</v>
      </c>
      <c r="F20" s="28">
        <f t="shared" si="0"/>
        <v>349</v>
      </c>
      <c r="G20" s="28">
        <v>197</v>
      </c>
      <c r="H20" s="29">
        <f t="shared" si="1"/>
        <v>110.67415730337078</v>
      </c>
      <c r="I20" s="28">
        <v>198</v>
      </c>
      <c r="J20" s="29">
        <f t="shared" si="2"/>
        <v>115.78947368421053</v>
      </c>
      <c r="K20" s="28">
        <f t="shared" si="3"/>
        <v>395</v>
      </c>
      <c r="L20" s="29">
        <f t="shared" si="4"/>
        <v>113.18051575931231</v>
      </c>
      <c r="M20" s="28">
        <v>197</v>
      </c>
      <c r="N20" s="29">
        <f t="shared" si="5"/>
        <v>110.67415730337078</v>
      </c>
      <c r="O20" s="28">
        <v>198</v>
      </c>
      <c r="P20" s="30">
        <f t="shared" si="6"/>
        <v>115.78947368421053</v>
      </c>
      <c r="Q20" s="28">
        <f t="shared" si="7"/>
        <v>395</v>
      </c>
      <c r="R20" s="29">
        <f t="shared" si="8"/>
        <v>113.18051575931231</v>
      </c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31">
        <v>9</v>
      </c>
      <c r="B21" s="27" t="str">
        <f>'[1]11'!B17</f>
        <v>Trucuk</v>
      </c>
      <c r="C21" s="27" t="str">
        <f>'[1]11'!C17</f>
        <v>Puskesmas Trucuk II</v>
      </c>
      <c r="D21" s="28">
        <v>187</v>
      </c>
      <c r="E21" s="28">
        <v>181</v>
      </c>
      <c r="F21" s="28">
        <f t="shared" si="0"/>
        <v>368</v>
      </c>
      <c r="G21" s="28">
        <v>202</v>
      </c>
      <c r="H21" s="29">
        <f t="shared" si="1"/>
        <v>108.02139037433156</v>
      </c>
      <c r="I21" s="28">
        <v>183</v>
      </c>
      <c r="J21" s="29">
        <f t="shared" si="2"/>
        <v>101.10497237569061</v>
      </c>
      <c r="K21" s="28">
        <f t="shared" si="3"/>
        <v>385</v>
      </c>
      <c r="L21" s="29">
        <f t="shared" si="4"/>
        <v>104.61956521739131</v>
      </c>
      <c r="M21" s="28">
        <v>202</v>
      </c>
      <c r="N21" s="29">
        <f t="shared" si="5"/>
        <v>108.02139037433156</v>
      </c>
      <c r="O21" s="28">
        <v>183</v>
      </c>
      <c r="P21" s="30">
        <f t="shared" si="6"/>
        <v>101.10497237569061</v>
      </c>
      <c r="Q21" s="28">
        <f t="shared" si="7"/>
        <v>385</v>
      </c>
      <c r="R21" s="29">
        <f t="shared" si="8"/>
        <v>104.61956521739131</v>
      </c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31">
        <v>10</v>
      </c>
      <c r="B22" s="27" t="str">
        <f>'[1]11'!B18</f>
        <v>Kalikotes</v>
      </c>
      <c r="C22" s="27" t="str">
        <f>'[1]11'!C18</f>
        <v>Puskesmas Kalikotes</v>
      </c>
      <c r="D22" s="28">
        <v>175</v>
      </c>
      <c r="E22" s="28">
        <v>155</v>
      </c>
      <c r="F22" s="28">
        <f t="shared" si="0"/>
        <v>330</v>
      </c>
      <c r="G22" s="28">
        <v>181</v>
      </c>
      <c r="H22" s="29">
        <f t="shared" si="1"/>
        <v>103.42857142857143</v>
      </c>
      <c r="I22" s="28">
        <v>164</v>
      </c>
      <c r="J22" s="29">
        <f t="shared" si="2"/>
        <v>105.80645161290323</v>
      </c>
      <c r="K22" s="28">
        <f t="shared" si="3"/>
        <v>345</v>
      </c>
      <c r="L22" s="29">
        <f t="shared" si="4"/>
        <v>104.54545454545455</v>
      </c>
      <c r="M22" s="28">
        <v>181</v>
      </c>
      <c r="N22" s="29">
        <f t="shared" si="5"/>
        <v>103.42857142857143</v>
      </c>
      <c r="O22" s="28">
        <v>164</v>
      </c>
      <c r="P22" s="30">
        <f t="shared" si="6"/>
        <v>105.80645161290323</v>
      </c>
      <c r="Q22" s="28">
        <f t="shared" si="7"/>
        <v>345</v>
      </c>
      <c r="R22" s="29">
        <f t="shared" si="8"/>
        <v>104.54545454545455</v>
      </c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31">
        <v>11</v>
      </c>
      <c r="B23" s="27" t="str">
        <f>'[1]11'!B19</f>
        <v>Kebonarum</v>
      </c>
      <c r="C23" s="27" t="str">
        <f>'[1]11'!C19</f>
        <v>Puskesmas Kebonarum</v>
      </c>
      <c r="D23" s="28">
        <v>96</v>
      </c>
      <c r="E23" s="28">
        <v>86</v>
      </c>
      <c r="F23" s="28">
        <f t="shared" si="0"/>
        <v>182</v>
      </c>
      <c r="G23" s="28">
        <v>98</v>
      </c>
      <c r="H23" s="29">
        <f t="shared" si="1"/>
        <v>102.08333333333333</v>
      </c>
      <c r="I23" s="28">
        <v>95</v>
      </c>
      <c r="J23" s="29">
        <f t="shared" si="2"/>
        <v>110.46511627906976</v>
      </c>
      <c r="K23" s="28">
        <f t="shared" si="3"/>
        <v>193</v>
      </c>
      <c r="L23" s="29">
        <f t="shared" si="4"/>
        <v>106.04395604395604</v>
      </c>
      <c r="M23" s="28">
        <v>98</v>
      </c>
      <c r="N23" s="29">
        <f t="shared" si="5"/>
        <v>102.08333333333333</v>
      </c>
      <c r="O23" s="28">
        <v>95</v>
      </c>
      <c r="P23" s="30">
        <f t="shared" si="6"/>
        <v>110.46511627906976</v>
      </c>
      <c r="Q23" s="28">
        <f t="shared" si="7"/>
        <v>193</v>
      </c>
      <c r="R23" s="29">
        <f t="shared" si="8"/>
        <v>106.04395604395604</v>
      </c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31">
        <v>12</v>
      </c>
      <c r="B24" s="27" t="str">
        <f>'[1]11'!B20</f>
        <v>Jogonalan</v>
      </c>
      <c r="C24" s="27" t="str">
        <f>'[1]11'!C20</f>
        <v>Puskesmas Jogonalan I</v>
      </c>
      <c r="D24" s="28">
        <v>118</v>
      </c>
      <c r="E24" s="28">
        <v>113</v>
      </c>
      <c r="F24" s="28">
        <f t="shared" si="0"/>
        <v>231</v>
      </c>
      <c r="G24" s="28">
        <v>146</v>
      </c>
      <c r="H24" s="29">
        <f t="shared" si="1"/>
        <v>123.72881355932203</v>
      </c>
      <c r="I24" s="28">
        <v>111</v>
      </c>
      <c r="J24" s="29">
        <f t="shared" si="2"/>
        <v>98.230088495575217</v>
      </c>
      <c r="K24" s="28">
        <f t="shared" si="3"/>
        <v>257</v>
      </c>
      <c r="L24" s="29">
        <f t="shared" si="4"/>
        <v>111.25541125541125</v>
      </c>
      <c r="M24" s="28">
        <v>146</v>
      </c>
      <c r="N24" s="29">
        <f t="shared" si="5"/>
        <v>123.72881355932203</v>
      </c>
      <c r="O24" s="28">
        <v>111</v>
      </c>
      <c r="P24" s="30">
        <f t="shared" si="6"/>
        <v>98.230088495575217</v>
      </c>
      <c r="Q24" s="28">
        <f t="shared" si="7"/>
        <v>257</v>
      </c>
      <c r="R24" s="29">
        <f t="shared" si="8"/>
        <v>111.25541125541125</v>
      </c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31">
        <v>13</v>
      </c>
      <c r="B25" s="27" t="str">
        <f>'[1]11'!B21</f>
        <v>Jogonalan</v>
      </c>
      <c r="C25" s="27" t="str">
        <f>'[1]11'!C21</f>
        <v>Puskesmas Jogonalan II</v>
      </c>
      <c r="D25" s="28">
        <v>145</v>
      </c>
      <c r="E25" s="28">
        <v>149</v>
      </c>
      <c r="F25" s="28">
        <f t="shared" si="0"/>
        <v>294</v>
      </c>
      <c r="G25" s="28">
        <v>139</v>
      </c>
      <c r="H25" s="29">
        <f t="shared" si="1"/>
        <v>95.862068965517238</v>
      </c>
      <c r="I25" s="28">
        <v>174</v>
      </c>
      <c r="J25" s="29">
        <f t="shared" si="2"/>
        <v>116.77852348993289</v>
      </c>
      <c r="K25" s="28">
        <f t="shared" si="3"/>
        <v>313</v>
      </c>
      <c r="L25" s="29">
        <f t="shared" si="4"/>
        <v>106.4625850340136</v>
      </c>
      <c r="M25" s="28">
        <v>139</v>
      </c>
      <c r="N25" s="29">
        <f t="shared" si="5"/>
        <v>95.862068965517238</v>
      </c>
      <c r="O25" s="28">
        <v>174</v>
      </c>
      <c r="P25" s="30">
        <f t="shared" si="6"/>
        <v>116.77852348993289</v>
      </c>
      <c r="Q25" s="28">
        <f t="shared" si="7"/>
        <v>313</v>
      </c>
      <c r="R25" s="29">
        <f t="shared" si="8"/>
        <v>106.4625850340136</v>
      </c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31">
        <v>14</v>
      </c>
      <c r="B26" s="27" t="str">
        <f>'[1]11'!B22</f>
        <v>Manisrenggo</v>
      </c>
      <c r="C26" s="27" t="str">
        <f>'[1]11'!C22</f>
        <v>Puskesmas Manisrenggo</v>
      </c>
      <c r="D26" s="28">
        <v>179</v>
      </c>
      <c r="E26" s="28">
        <v>185</v>
      </c>
      <c r="F26" s="28">
        <f t="shared" si="0"/>
        <v>364</v>
      </c>
      <c r="G26" s="28">
        <v>243</v>
      </c>
      <c r="H26" s="29">
        <f t="shared" si="1"/>
        <v>135.75418994413408</v>
      </c>
      <c r="I26" s="28">
        <v>210</v>
      </c>
      <c r="J26" s="29">
        <f t="shared" si="2"/>
        <v>113.51351351351352</v>
      </c>
      <c r="K26" s="28">
        <f t="shared" si="3"/>
        <v>453</v>
      </c>
      <c r="L26" s="29">
        <f t="shared" si="4"/>
        <v>124.45054945054946</v>
      </c>
      <c r="M26" s="28">
        <v>253</v>
      </c>
      <c r="N26" s="29">
        <f t="shared" si="5"/>
        <v>141.34078212290501</v>
      </c>
      <c r="O26" s="28">
        <v>210</v>
      </c>
      <c r="P26" s="30">
        <f t="shared" si="6"/>
        <v>113.51351351351352</v>
      </c>
      <c r="Q26" s="28">
        <f t="shared" si="7"/>
        <v>463</v>
      </c>
      <c r="R26" s="29">
        <f t="shared" si="8"/>
        <v>127.19780219780219</v>
      </c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31">
        <v>15</v>
      </c>
      <c r="B27" s="27" t="str">
        <f>'[1]11'!B23</f>
        <v>Karangnongko</v>
      </c>
      <c r="C27" s="27" t="str">
        <f>'[1]11'!C23</f>
        <v>Puskesmas Karangnongko</v>
      </c>
      <c r="D27" s="28">
        <v>173</v>
      </c>
      <c r="E27" s="28">
        <v>177</v>
      </c>
      <c r="F27" s="28">
        <f t="shared" si="0"/>
        <v>350</v>
      </c>
      <c r="G27" s="28">
        <v>188</v>
      </c>
      <c r="H27" s="29">
        <f t="shared" si="1"/>
        <v>108.67052023121386</v>
      </c>
      <c r="I27" s="28">
        <v>191</v>
      </c>
      <c r="J27" s="29">
        <f t="shared" si="2"/>
        <v>107.90960451977401</v>
      </c>
      <c r="K27" s="28">
        <f t="shared" si="3"/>
        <v>379</v>
      </c>
      <c r="L27" s="29">
        <f t="shared" si="4"/>
        <v>108.28571428571429</v>
      </c>
      <c r="M27" s="28">
        <v>188</v>
      </c>
      <c r="N27" s="29">
        <f t="shared" si="5"/>
        <v>108.67052023121386</v>
      </c>
      <c r="O27" s="28">
        <v>191</v>
      </c>
      <c r="P27" s="30">
        <f t="shared" si="6"/>
        <v>107.90960451977401</v>
      </c>
      <c r="Q27" s="28">
        <f t="shared" si="7"/>
        <v>379</v>
      </c>
      <c r="R27" s="29">
        <f t="shared" si="8"/>
        <v>108.28571428571429</v>
      </c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31">
        <v>16</v>
      </c>
      <c r="B28" s="27" t="str">
        <f>'[1]11'!B24</f>
        <v>Ngawen</v>
      </c>
      <c r="C28" s="27" t="str">
        <f>'[1]11'!C24</f>
        <v>Puskesmas Ngawen</v>
      </c>
      <c r="D28" s="28">
        <v>191</v>
      </c>
      <c r="E28" s="28">
        <v>199</v>
      </c>
      <c r="F28" s="28">
        <f t="shared" si="0"/>
        <v>390</v>
      </c>
      <c r="G28" s="28">
        <v>251</v>
      </c>
      <c r="H28" s="29">
        <f t="shared" si="1"/>
        <v>131.41361256544505</v>
      </c>
      <c r="I28" s="28">
        <v>207</v>
      </c>
      <c r="J28" s="29">
        <f t="shared" si="2"/>
        <v>104.02010050251256</v>
      </c>
      <c r="K28" s="28">
        <f t="shared" si="3"/>
        <v>458</v>
      </c>
      <c r="L28" s="29">
        <f t="shared" si="4"/>
        <v>117.43589743589745</v>
      </c>
      <c r="M28" s="28">
        <v>251</v>
      </c>
      <c r="N28" s="29">
        <f t="shared" si="5"/>
        <v>131.41361256544505</v>
      </c>
      <c r="O28" s="28">
        <v>207</v>
      </c>
      <c r="P28" s="30">
        <f t="shared" si="6"/>
        <v>104.02010050251256</v>
      </c>
      <c r="Q28" s="28">
        <f t="shared" si="7"/>
        <v>458</v>
      </c>
      <c r="R28" s="29">
        <f t="shared" si="8"/>
        <v>117.43589743589745</v>
      </c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31">
        <v>17</v>
      </c>
      <c r="B29" s="27" t="str">
        <f>'[1]11'!B25</f>
        <v>Ceper</v>
      </c>
      <c r="C29" s="27" t="str">
        <f>'[1]11'!C25</f>
        <v>Puskesmas Ceper</v>
      </c>
      <c r="D29" s="28">
        <v>131</v>
      </c>
      <c r="E29" s="28">
        <v>143</v>
      </c>
      <c r="F29" s="28">
        <f t="shared" si="0"/>
        <v>274</v>
      </c>
      <c r="G29" s="28">
        <v>161</v>
      </c>
      <c r="H29" s="29">
        <f t="shared" si="1"/>
        <v>122.90076335877862</v>
      </c>
      <c r="I29" s="28">
        <v>167</v>
      </c>
      <c r="J29" s="29">
        <f t="shared" si="2"/>
        <v>116.78321678321679</v>
      </c>
      <c r="K29" s="28">
        <f t="shared" si="3"/>
        <v>328</v>
      </c>
      <c r="L29" s="29">
        <f t="shared" si="4"/>
        <v>119.70802919708031</v>
      </c>
      <c r="M29" s="28">
        <v>163</v>
      </c>
      <c r="N29" s="29">
        <f t="shared" si="5"/>
        <v>124.42748091603053</v>
      </c>
      <c r="O29" s="28">
        <v>165</v>
      </c>
      <c r="P29" s="30">
        <f t="shared" si="6"/>
        <v>115.38461538461537</v>
      </c>
      <c r="Q29" s="28">
        <f t="shared" si="7"/>
        <v>328</v>
      </c>
      <c r="R29" s="29">
        <f t="shared" si="8"/>
        <v>119.70802919708031</v>
      </c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5">
      <c r="A30" s="31">
        <v>18</v>
      </c>
      <c r="B30" s="27" t="str">
        <f>'[1]11'!B26</f>
        <v>Ceper</v>
      </c>
      <c r="C30" s="27" t="str">
        <f>'[1]11'!C26</f>
        <v>Puskesmas Jambukulon</v>
      </c>
      <c r="D30" s="28">
        <v>148</v>
      </c>
      <c r="E30" s="28">
        <v>133</v>
      </c>
      <c r="F30" s="28">
        <f t="shared" si="0"/>
        <v>281</v>
      </c>
      <c r="G30" s="28">
        <v>145</v>
      </c>
      <c r="H30" s="29">
        <f t="shared" si="1"/>
        <v>97.972972972972968</v>
      </c>
      <c r="I30" s="28">
        <v>140</v>
      </c>
      <c r="J30" s="29">
        <f t="shared" si="2"/>
        <v>105.26315789473684</v>
      </c>
      <c r="K30" s="28">
        <f t="shared" si="3"/>
        <v>285</v>
      </c>
      <c r="L30" s="29">
        <f t="shared" si="4"/>
        <v>101.42348754448398</v>
      </c>
      <c r="M30" s="28">
        <v>144</v>
      </c>
      <c r="N30" s="29">
        <f t="shared" si="5"/>
        <v>97.297297297297305</v>
      </c>
      <c r="O30" s="28">
        <v>142</v>
      </c>
      <c r="P30" s="30">
        <f t="shared" si="6"/>
        <v>106.76691729323309</v>
      </c>
      <c r="Q30" s="28">
        <f t="shared" si="7"/>
        <v>286</v>
      </c>
      <c r="R30" s="29">
        <f t="shared" si="8"/>
        <v>101.77935943060498</v>
      </c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5">
      <c r="A31" s="31">
        <v>19</v>
      </c>
      <c r="B31" s="27" t="str">
        <f>'[1]11'!B27</f>
        <v>Pedan</v>
      </c>
      <c r="C31" s="27" t="str">
        <f>'[1]11'!C27</f>
        <v>Puskesmas Pedan</v>
      </c>
      <c r="D31" s="28">
        <v>208</v>
      </c>
      <c r="E31" s="28">
        <v>199</v>
      </c>
      <c r="F31" s="28">
        <f t="shared" si="0"/>
        <v>407</v>
      </c>
      <c r="G31" s="28">
        <v>241</v>
      </c>
      <c r="H31" s="29">
        <f t="shared" si="1"/>
        <v>115.86538461538463</v>
      </c>
      <c r="I31" s="28">
        <v>199</v>
      </c>
      <c r="J31" s="29">
        <f t="shared" si="2"/>
        <v>100</v>
      </c>
      <c r="K31" s="28">
        <f t="shared" si="3"/>
        <v>440</v>
      </c>
      <c r="L31" s="29">
        <f t="shared" si="4"/>
        <v>108.10810810810811</v>
      </c>
      <c r="M31" s="28">
        <v>244</v>
      </c>
      <c r="N31" s="29">
        <f t="shared" si="5"/>
        <v>117.30769230769231</v>
      </c>
      <c r="O31" s="28">
        <v>197</v>
      </c>
      <c r="P31" s="30">
        <f t="shared" si="6"/>
        <v>98.994974874371849</v>
      </c>
      <c r="Q31" s="28">
        <f t="shared" si="7"/>
        <v>441</v>
      </c>
      <c r="R31" s="29">
        <f t="shared" si="8"/>
        <v>108.35380835380835</v>
      </c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5">
      <c r="A32" s="31">
        <v>20</v>
      </c>
      <c r="B32" s="27" t="str">
        <f>'[1]11'!B28</f>
        <v>Karangdowo</v>
      </c>
      <c r="C32" s="27" t="str">
        <f>'[1]11'!C28</f>
        <v>Puskesmas Karangdowo</v>
      </c>
      <c r="D32" s="28">
        <v>193</v>
      </c>
      <c r="E32" s="28">
        <v>156</v>
      </c>
      <c r="F32" s="28">
        <f t="shared" si="0"/>
        <v>349</v>
      </c>
      <c r="G32" s="28">
        <v>205</v>
      </c>
      <c r="H32" s="29">
        <f t="shared" si="1"/>
        <v>106.21761658031087</v>
      </c>
      <c r="I32" s="28">
        <v>192</v>
      </c>
      <c r="J32" s="29">
        <f t="shared" si="2"/>
        <v>123.07692307692308</v>
      </c>
      <c r="K32" s="28">
        <f t="shared" si="3"/>
        <v>397</v>
      </c>
      <c r="L32" s="29">
        <f t="shared" si="4"/>
        <v>113.75358166189112</v>
      </c>
      <c r="M32" s="28">
        <v>205</v>
      </c>
      <c r="N32" s="29">
        <f t="shared" si="5"/>
        <v>106.21761658031087</v>
      </c>
      <c r="O32" s="28">
        <v>192</v>
      </c>
      <c r="P32" s="30">
        <f t="shared" si="6"/>
        <v>123.07692307692308</v>
      </c>
      <c r="Q32" s="28">
        <f t="shared" si="7"/>
        <v>397</v>
      </c>
      <c r="R32" s="29">
        <f t="shared" si="8"/>
        <v>113.75358166189112</v>
      </c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5">
      <c r="A33" s="31">
        <v>21</v>
      </c>
      <c r="B33" s="27" t="str">
        <f>'[1]11'!B29</f>
        <v>Juwiring</v>
      </c>
      <c r="C33" s="27" t="str">
        <f>'[1]11'!C29</f>
        <v>Puskesmas Juwiring</v>
      </c>
      <c r="D33" s="28">
        <v>303</v>
      </c>
      <c r="E33" s="28">
        <v>263</v>
      </c>
      <c r="F33" s="28">
        <f t="shared" si="0"/>
        <v>566</v>
      </c>
      <c r="G33" s="28">
        <v>303</v>
      </c>
      <c r="H33" s="29">
        <f t="shared" si="1"/>
        <v>100</v>
      </c>
      <c r="I33" s="28">
        <v>288</v>
      </c>
      <c r="J33" s="29">
        <f t="shared" si="2"/>
        <v>109.50570342205323</v>
      </c>
      <c r="K33" s="28">
        <f t="shared" si="3"/>
        <v>591</v>
      </c>
      <c r="L33" s="29">
        <f t="shared" si="4"/>
        <v>104.41696113074205</v>
      </c>
      <c r="M33" s="28">
        <v>302</v>
      </c>
      <c r="N33" s="29">
        <f t="shared" si="5"/>
        <v>99.669966996699671</v>
      </c>
      <c r="O33" s="28">
        <v>288</v>
      </c>
      <c r="P33" s="30">
        <f t="shared" si="6"/>
        <v>109.50570342205323</v>
      </c>
      <c r="Q33" s="28">
        <f t="shared" si="7"/>
        <v>590</v>
      </c>
      <c r="R33" s="29">
        <f t="shared" si="8"/>
        <v>104.24028268551237</v>
      </c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5">
      <c r="A34" s="31">
        <v>22</v>
      </c>
      <c r="B34" s="27" t="str">
        <f>'[1]11'!B30</f>
        <v>Wonosari</v>
      </c>
      <c r="C34" s="27" t="str">
        <f>'[1]11'!C30</f>
        <v>Puskesmas Wonosari I</v>
      </c>
      <c r="D34" s="28">
        <v>118</v>
      </c>
      <c r="E34" s="28">
        <v>143</v>
      </c>
      <c r="F34" s="28">
        <f t="shared" si="0"/>
        <v>261</v>
      </c>
      <c r="G34" s="28">
        <v>140</v>
      </c>
      <c r="H34" s="29">
        <f t="shared" si="1"/>
        <v>118.64406779661016</v>
      </c>
      <c r="I34" s="28">
        <v>148</v>
      </c>
      <c r="J34" s="29">
        <f t="shared" si="2"/>
        <v>103.49650349650349</v>
      </c>
      <c r="K34" s="28">
        <f t="shared" si="3"/>
        <v>288</v>
      </c>
      <c r="L34" s="29">
        <f t="shared" si="4"/>
        <v>110.34482758620689</v>
      </c>
      <c r="M34" s="28">
        <v>141</v>
      </c>
      <c r="N34" s="29">
        <f t="shared" si="5"/>
        <v>119.4915254237288</v>
      </c>
      <c r="O34" s="28">
        <v>154</v>
      </c>
      <c r="P34" s="30">
        <f t="shared" si="6"/>
        <v>107.69230769230769</v>
      </c>
      <c r="Q34" s="28">
        <f t="shared" si="7"/>
        <v>295</v>
      </c>
      <c r="R34" s="29">
        <f t="shared" si="8"/>
        <v>113.02681992337165</v>
      </c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5">
      <c r="A35" s="31">
        <v>23</v>
      </c>
      <c r="B35" s="27" t="str">
        <f>'[1]11'!B31</f>
        <v>Wonosari</v>
      </c>
      <c r="C35" s="27" t="str">
        <f>'[1]11'!C31</f>
        <v>Puskesmas Wonosari II</v>
      </c>
      <c r="D35" s="28">
        <v>174</v>
      </c>
      <c r="E35" s="28">
        <v>171</v>
      </c>
      <c r="F35" s="28">
        <f t="shared" si="0"/>
        <v>345</v>
      </c>
      <c r="G35" s="28">
        <v>180</v>
      </c>
      <c r="H35" s="29">
        <f t="shared" si="1"/>
        <v>103.44827586206897</v>
      </c>
      <c r="I35" s="28">
        <v>172</v>
      </c>
      <c r="J35" s="29">
        <f t="shared" si="2"/>
        <v>100.58479532163742</v>
      </c>
      <c r="K35" s="28">
        <f t="shared" si="3"/>
        <v>352</v>
      </c>
      <c r="L35" s="29">
        <f t="shared" si="4"/>
        <v>102.02898550724638</v>
      </c>
      <c r="M35" s="28">
        <v>180</v>
      </c>
      <c r="N35" s="29">
        <f t="shared" si="5"/>
        <v>103.44827586206897</v>
      </c>
      <c r="O35" s="28">
        <v>173</v>
      </c>
      <c r="P35" s="30">
        <f t="shared" si="6"/>
        <v>101.16959064327486</v>
      </c>
      <c r="Q35" s="28">
        <f t="shared" si="7"/>
        <v>353</v>
      </c>
      <c r="R35" s="29">
        <f t="shared" si="8"/>
        <v>102.31884057971014</v>
      </c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5">
      <c r="A36" s="31">
        <v>24</v>
      </c>
      <c r="B36" s="27" t="str">
        <f>'[1]11'!B32</f>
        <v>Delanggu</v>
      </c>
      <c r="C36" s="27" t="str">
        <f>'[1]11'!C32</f>
        <v>Puskesmas Delanggu</v>
      </c>
      <c r="D36" s="28">
        <v>180</v>
      </c>
      <c r="E36" s="28">
        <v>160</v>
      </c>
      <c r="F36" s="28">
        <f t="shared" si="0"/>
        <v>340</v>
      </c>
      <c r="G36" s="28">
        <v>177</v>
      </c>
      <c r="H36" s="29">
        <f t="shared" si="1"/>
        <v>98.333333333333329</v>
      </c>
      <c r="I36" s="28">
        <v>179</v>
      </c>
      <c r="J36" s="29">
        <f t="shared" si="2"/>
        <v>111.87499999999999</v>
      </c>
      <c r="K36" s="28">
        <f t="shared" si="3"/>
        <v>356</v>
      </c>
      <c r="L36" s="29">
        <f t="shared" si="4"/>
        <v>104.70588235294119</v>
      </c>
      <c r="M36" s="28">
        <v>177</v>
      </c>
      <c r="N36" s="29">
        <f t="shared" si="5"/>
        <v>98.333333333333329</v>
      </c>
      <c r="O36" s="28">
        <v>179</v>
      </c>
      <c r="P36" s="30">
        <f t="shared" si="6"/>
        <v>111.87499999999999</v>
      </c>
      <c r="Q36" s="28">
        <f t="shared" si="7"/>
        <v>356</v>
      </c>
      <c r="R36" s="29">
        <f t="shared" si="8"/>
        <v>104.70588235294119</v>
      </c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31">
        <v>25</v>
      </c>
      <c r="B37" s="27" t="str">
        <f>'[1]11'!B33</f>
        <v>Polanharjo</v>
      </c>
      <c r="C37" s="27" t="str">
        <f>'[1]11'!C33</f>
        <v>Puskesmas Polanharjo</v>
      </c>
      <c r="D37" s="28">
        <v>160</v>
      </c>
      <c r="E37" s="28">
        <v>180</v>
      </c>
      <c r="F37" s="28">
        <f t="shared" si="0"/>
        <v>340</v>
      </c>
      <c r="G37" s="28">
        <v>182</v>
      </c>
      <c r="H37" s="29">
        <f t="shared" si="1"/>
        <v>113.75</v>
      </c>
      <c r="I37" s="28">
        <v>196</v>
      </c>
      <c r="J37" s="29">
        <f t="shared" si="2"/>
        <v>108.88888888888889</v>
      </c>
      <c r="K37" s="28">
        <f t="shared" si="3"/>
        <v>378</v>
      </c>
      <c r="L37" s="29">
        <f t="shared" si="4"/>
        <v>111.1764705882353</v>
      </c>
      <c r="M37" s="28">
        <v>183</v>
      </c>
      <c r="N37" s="29">
        <f t="shared" si="5"/>
        <v>114.375</v>
      </c>
      <c r="O37" s="28">
        <v>195</v>
      </c>
      <c r="P37" s="30">
        <f t="shared" si="6"/>
        <v>108.33333333333333</v>
      </c>
      <c r="Q37" s="28">
        <f t="shared" si="7"/>
        <v>378</v>
      </c>
      <c r="R37" s="29">
        <f t="shared" si="8"/>
        <v>111.1764705882353</v>
      </c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5">
      <c r="A38" s="31">
        <v>26</v>
      </c>
      <c r="B38" s="27" t="str">
        <f>'[1]11'!B34</f>
        <v>Karanganom</v>
      </c>
      <c r="C38" s="27" t="str">
        <f>'[1]11'!C34</f>
        <v>Puskesmas Karanganom</v>
      </c>
      <c r="D38" s="28">
        <v>226</v>
      </c>
      <c r="E38" s="28">
        <v>221</v>
      </c>
      <c r="F38" s="28">
        <f t="shared" si="0"/>
        <v>447</v>
      </c>
      <c r="G38" s="28">
        <v>218</v>
      </c>
      <c r="H38" s="29">
        <f t="shared" si="1"/>
        <v>96.460176991150433</v>
      </c>
      <c r="I38" s="28">
        <v>231</v>
      </c>
      <c r="J38" s="29">
        <f t="shared" si="2"/>
        <v>104.52488687782807</v>
      </c>
      <c r="K38" s="28">
        <f t="shared" si="3"/>
        <v>449</v>
      </c>
      <c r="L38" s="29">
        <f t="shared" si="4"/>
        <v>100.44742729306489</v>
      </c>
      <c r="M38" s="28">
        <v>218</v>
      </c>
      <c r="N38" s="29">
        <f t="shared" si="5"/>
        <v>96.460176991150433</v>
      </c>
      <c r="O38" s="28">
        <v>231</v>
      </c>
      <c r="P38" s="30">
        <f t="shared" si="6"/>
        <v>104.52488687782807</v>
      </c>
      <c r="Q38" s="28">
        <f t="shared" si="7"/>
        <v>449</v>
      </c>
      <c r="R38" s="29">
        <f t="shared" si="8"/>
        <v>100.44742729306489</v>
      </c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5">
      <c r="A39" s="31">
        <v>27</v>
      </c>
      <c r="B39" s="27" t="str">
        <f>'[1]11'!B35</f>
        <v>Tulung</v>
      </c>
      <c r="C39" s="27" t="str">
        <f>'[1]11'!C35</f>
        <v>Puskesmas Majegan</v>
      </c>
      <c r="D39" s="28">
        <v>131</v>
      </c>
      <c r="E39" s="28">
        <v>130</v>
      </c>
      <c r="F39" s="28">
        <f t="shared" si="0"/>
        <v>261</v>
      </c>
      <c r="G39" s="28">
        <v>137.40613026819923</v>
      </c>
      <c r="H39" s="29">
        <f t="shared" si="1"/>
        <v>104.89017577725133</v>
      </c>
      <c r="I39" s="28">
        <v>124.58015267175573</v>
      </c>
      <c r="J39" s="29">
        <f t="shared" si="2"/>
        <v>95.830886670581322</v>
      </c>
      <c r="K39" s="28">
        <f t="shared" si="3"/>
        <v>261.98628293995495</v>
      </c>
      <c r="L39" s="29">
        <f t="shared" si="4"/>
        <v>100.37788618389078</v>
      </c>
      <c r="M39" s="28">
        <v>136.68582375478928</v>
      </c>
      <c r="N39" s="29">
        <f t="shared" si="5"/>
        <v>104.34032347693838</v>
      </c>
      <c r="O39" s="28">
        <v>124.58015267175573</v>
      </c>
      <c r="P39" s="30">
        <f t="shared" si="6"/>
        <v>95.830886670581322</v>
      </c>
      <c r="Q39" s="28">
        <f t="shared" si="7"/>
        <v>261.26597642654502</v>
      </c>
      <c r="R39" s="29">
        <f t="shared" si="8"/>
        <v>100.10190667683719</v>
      </c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5">
      <c r="A40" s="31">
        <v>28</v>
      </c>
      <c r="B40" s="27" t="str">
        <f>'[1]11'!B36</f>
        <v>Tulung</v>
      </c>
      <c r="C40" s="27" t="str">
        <f>'[1]11'!C36</f>
        <v>Puskesmas Tulung</v>
      </c>
      <c r="D40" s="28">
        <v>131</v>
      </c>
      <c r="E40" s="28">
        <v>143</v>
      </c>
      <c r="F40" s="28">
        <f t="shared" si="0"/>
        <v>274</v>
      </c>
      <c r="G40" s="28">
        <v>143</v>
      </c>
      <c r="H40" s="29">
        <f t="shared" si="1"/>
        <v>109.16030534351144</v>
      </c>
      <c r="I40" s="28">
        <v>124</v>
      </c>
      <c r="J40" s="29">
        <f t="shared" si="2"/>
        <v>86.713286713286706</v>
      </c>
      <c r="K40" s="28">
        <f t="shared" si="3"/>
        <v>267</v>
      </c>
      <c r="L40" s="29">
        <f t="shared" si="4"/>
        <v>97.445255474452551</v>
      </c>
      <c r="M40" s="28">
        <v>143</v>
      </c>
      <c r="N40" s="29">
        <f t="shared" si="5"/>
        <v>109.16030534351144</v>
      </c>
      <c r="O40" s="28">
        <v>124</v>
      </c>
      <c r="P40" s="30">
        <f t="shared" si="6"/>
        <v>86.713286713286706</v>
      </c>
      <c r="Q40" s="28">
        <f t="shared" si="7"/>
        <v>267</v>
      </c>
      <c r="R40" s="29">
        <f t="shared" si="8"/>
        <v>97.445255474452551</v>
      </c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5">
      <c r="A41" s="31">
        <v>29</v>
      </c>
      <c r="B41" s="27" t="str">
        <f>'[1]11'!B37</f>
        <v>Jatinom</v>
      </c>
      <c r="C41" s="27" t="str">
        <f>'[1]11'!C37</f>
        <v>Puskesmas Jatinom</v>
      </c>
      <c r="D41" s="28">
        <v>149</v>
      </c>
      <c r="E41" s="28">
        <v>120</v>
      </c>
      <c r="F41" s="28">
        <f t="shared" si="0"/>
        <v>269</v>
      </c>
      <c r="G41" s="28">
        <v>168</v>
      </c>
      <c r="H41" s="29">
        <f t="shared" si="1"/>
        <v>112.75167785234899</v>
      </c>
      <c r="I41" s="28">
        <v>146</v>
      </c>
      <c r="J41" s="29">
        <f t="shared" si="2"/>
        <v>121.66666666666666</v>
      </c>
      <c r="K41" s="28">
        <f t="shared" si="3"/>
        <v>314</v>
      </c>
      <c r="L41" s="29">
        <f t="shared" si="4"/>
        <v>116.72862453531599</v>
      </c>
      <c r="M41" s="28">
        <v>168</v>
      </c>
      <c r="N41" s="29">
        <f t="shared" si="5"/>
        <v>112.75167785234899</v>
      </c>
      <c r="O41" s="28">
        <v>146</v>
      </c>
      <c r="P41" s="30">
        <f t="shared" si="6"/>
        <v>121.66666666666666</v>
      </c>
      <c r="Q41" s="28">
        <f t="shared" si="7"/>
        <v>314</v>
      </c>
      <c r="R41" s="29">
        <f t="shared" si="8"/>
        <v>116.72862453531599</v>
      </c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5">
      <c r="A42" s="31">
        <v>30</v>
      </c>
      <c r="B42" s="27" t="str">
        <f>'[1]11'!B38</f>
        <v>Jatinom</v>
      </c>
      <c r="C42" s="27" t="str">
        <f>'[1]11'!C38</f>
        <v>Puskesmas Kayumas</v>
      </c>
      <c r="D42" s="28">
        <v>175</v>
      </c>
      <c r="E42" s="28">
        <v>170</v>
      </c>
      <c r="F42" s="28">
        <f t="shared" si="0"/>
        <v>345</v>
      </c>
      <c r="G42" s="28">
        <v>167</v>
      </c>
      <c r="H42" s="29">
        <f t="shared" si="1"/>
        <v>95.428571428571431</v>
      </c>
      <c r="I42" s="28">
        <v>159</v>
      </c>
      <c r="J42" s="29">
        <f t="shared" si="2"/>
        <v>93.529411764705884</v>
      </c>
      <c r="K42" s="28">
        <f t="shared" si="3"/>
        <v>326</v>
      </c>
      <c r="L42" s="29">
        <f t="shared" si="4"/>
        <v>94.492753623188406</v>
      </c>
      <c r="M42" s="28">
        <v>169</v>
      </c>
      <c r="N42" s="29">
        <f t="shared" si="5"/>
        <v>96.571428571428569</v>
      </c>
      <c r="O42" s="28">
        <v>167</v>
      </c>
      <c r="P42" s="30">
        <f t="shared" si="6"/>
        <v>98.235294117647058</v>
      </c>
      <c r="Q42" s="28">
        <f t="shared" si="7"/>
        <v>336</v>
      </c>
      <c r="R42" s="29">
        <f t="shared" si="8"/>
        <v>97.391304347826093</v>
      </c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31">
        <v>31</v>
      </c>
      <c r="B43" s="27" t="str">
        <f>'[1]11'!B39</f>
        <v>Kemalang</v>
      </c>
      <c r="C43" s="27" t="str">
        <f>'[1]11'!C39</f>
        <v>Puskesmas Kemalang</v>
      </c>
      <c r="D43" s="28">
        <v>209</v>
      </c>
      <c r="E43" s="28">
        <v>203</v>
      </c>
      <c r="F43" s="28">
        <f t="shared" si="0"/>
        <v>412</v>
      </c>
      <c r="G43" s="28">
        <v>211</v>
      </c>
      <c r="H43" s="29">
        <f t="shared" si="1"/>
        <v>100.95693779904306</v>
      </c>
      <c r="I43" s="28">
        <v>198</v>
      </c>
      <c r="J43" s="29">
        <f t="shared" si="2"/>
        <v>97.536945812807886</v>
      </c>
      <c r="K43" s="28">
        <f t="shared" si="3"/>
        <v>409</v>
      </c>
      <c r="L43" s="29">
        <f t="shared" si="4"/>
        <v>99.271844660194176</v>
      </c>
      <c r="M43" s="28">
        <v>214</v>
      </c>
      <c r="N43" s="29">
        <f t="shared" si="5"/>
        <v>102.39234449760765</v>
      </c>
      <c r="O43" s="28">
        <v>206</v>
      </c>
      <c r="P43" s="30">
        <f t="shared" si="6"/>
        <v>101.47783251231527</v>
      </c>
      <c r="Q43" s="28">
        <f t="shared" si="7"/>
        <v>420</v>
      </c>
      <c r="R43" s="29">
        <f t="shared" si="8"/>
        <v>101.94174757281553</v>
      </c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5">
      <c r="A44" s="31">
        <v>32</v>
      </c>
      <c r="B44" s="27" t="str">
        <f>'[1]11'!B40</f>
        <v xml:space="preserve">Klaten Selatan </v>
      </c>
      <c r="C44" s="27" t="str">
        <f>'[1]11'!C40</f>
        <v>Puskesmas Klaten Selatan</v>
      </c>
      <c r="D44" s="28">
        <v>195</v>
      </c>
      <c r="E44" s="28">
        <v>228</v>
      </c>
      <c r="F44" s="28">
        <f t="shared" si="0"/>
        <v>423</v>
      </c>
      <c r="G44" s="28">
        <v>211</v>
      </c>
      <c r="H44" s="29">
        <f t="shared" si="1"/>
        <v>108.2051282051282</v>
      </c>
      <c r="I44" s="28">
        <v>220</v>
      </c>
      <c r="J44" s="29">
        <f t="shared" si="2"/>
        <v>96.491228070175438</v>
      </c>
      <c r="K44" s="28">
        <f t="shared" si="3"/>
        <v>431</v>
      </c>
      <c r="L44" s="29">
        <f t="shared" si="4"/>
        <v>101.89125295508275</v>
      </c>
      <c r="M44" s="28">
        <v>211</v>
      </c>
      <c r="N44" s="29">
        <f t="shared" si="5"/>
        <v>108.2051282051282</v>
      </c>
      <c r="O44" s="28">
        <v>220</v>
      </c>
      <c r="P44" s="30">
        <f t="shared" si="6"/>
        <v>96.491228070175438</v>
      </c>
      <c r="Q44" s="28">
        <f t="shared" si="7"/>
        <v>431</v>
      </c>
      <c r="R44" s="29">
        <f t="shared" si="8"/>
        <v>101.89125295508275</v>
      </c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5">
      <c r="A45" s="31">
        <v>33</v>
      </c>
      <c r="B45" s="27" t="str">
        <f>'[1]11'!B41</f>
        <v>Klaten Tengah</v>
      </c>
      <c r="C45" s="27" t="str">
        <f>'[1]11'!C41</f>
        <v>Puskesmas Klaten Tengah</v>
      </c>
      <c r="D45" s="28">
        <v>146</v>
      </c>
      <c r="E45" s="28">
        <v>134</v>
      </c>
      <c r="F45" s="28">
        <f t="shared" si="0"/>
        <v>280</v>
      </c>
      <c r="G45" s="28">
        <v>159</v>
      </c>
      <c r="H45" s="29">
        <f t="shared" si="1"/>
        <v>108.90410958904108</v>
      </c>
      <c r="I45" s="28">
        <v>143</v>
      </c>
      <c r="J45" s="29">
        <f t="shared" si="2"/>
        <v>106.71641791044777</v>
      </c>
      <c r="K45" s="28">
        <f t="shared" si="3"/>
        <v>302</v>
      </c>
      <c r="L45" s="29">
        <f t="shared" si="4"/>
        <v>107.85714285714285</v>
      </c>
      <c r="M45" s="28">
        <v>159</v>
      </c>
      <c r="N45" s="29">
        <f t="shared" si="5"/>
        <v>108.90410958904108</v>
      </c>
      <c r="O45" s="28">
        <v>143</v>
      </c>
      <c r="P45" s="30">
        <f t="shared" si="6"/>
        <v>106.71641791044777</v>
      </c>
      <c r="Q45" s="28">
        <f t="shared" si="7"/>
        <v>302</v>
      </c>
      <c r="R45" s="29">
        <f t="shared" si="8"/>
        <v>107.85714285714285</v>
      </c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5">
      <c r="A46" s="31">
        <v>34</v>
      </c>
      <c r="B46" s="27" t="str">
        <f>'[1]11'!B42</f>
        <v>Klaten Utara</v>
      </c>
      <c r="C46" s="27" t="str">
        <f>'[1]11'!C42</f>
        <v>Puskesmas Klaten Utara</v>
      </c>
      <c r="D46" s="28">
        <v>183</v>
      </c>
      <c r="E46" s="28">
        <v>171</v>
      </c>
      <c r="F46" s="28">
        <f t="shared" si="0"/>
        <v>354</v>
      </c>
      <c r="G46" s="28">
        <v>188</v>
      </c>
      <c r="H46" s="29">
        <f t="shared" si="1"/>
        <v>102.73224043715847</v>
      </c>
      <c r="I46" s="28">
        <v>172</v>
      </c>
      <c r="J46" s="29">
        <f t="shared" si="2"/>
        <v>100.58479532163742</v>
      </c>
      <c r="K46" s="28">
        <f t="shared" si="3"/>
        <v>360</v>
      </c>
      <c r="L46" s="29">
        <f t="shared" si="4"/>
        <v>101.69491525423729</v>
      </c>
      <c r="M46" s="28">
        <v>188</v>
      </c>
      <c r="N46" s="29">
        <f t="shared" si="5"/>
        <v>102.73224043715847</v>
      </c>
      <c r="O46" s="28">
        <v>172</v>
      </c>
      <c r="P46" s="30">
        <f t="shared" si="6"/>
        <v>100.58479532163742</v>
      </c>
      <c r="Q46" s="28">
        <f t="shared" si="7"/>
        <v>360</v>
      </c>
      <c r="R46" s="29">
        <f t="shared" si="8"/>
        <v>101.69491525423729</v>
      </c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5">
      <c r="A47" s="32"/>
      <c r="B47" s="32"/>
      <c r="C47" s="32"/>
      <c r="D47" s="28"/>
      <c r="E47" s="28"/>
      <c r="F47" s="28"/>
      <c r="G47" s="28"/>
      <c r="H47" s="29"/>
      <c r="I47" s="28"/>
      <c r="J47" s="29"/>
      <c r="K47" s="28"/>
      <c r="L47" s="29"/>
      <c r="M47" s="28"/>
      <c r="N47" s="29"/>
      <c r="O47" s="28"/>
      <c r="P47" s="30"/>
      <c r="Q47" s="28"/>
      <c r="R47" s="29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5">
      <c r="A48" s="32"/>
      <c r="B48" s="32"/>
      <c r="C48" s="32"/>
      <c r="D48" s="28"/>
      <c r="E48" s="28"/>
      <c r="F48" s="28"/>
      <c r="G48" s="28"/>
      <c r="H48" s="33"/>
      <c r="I48" s="34"/>
      <c r="J48" s="33"/>
      <c r="K48" s="28"/>
      <c r="L48" s="33"/>
      <c r="M48" s="34"/>
      <c r="N48" s="33"/>
      <c r="O48" s="34"/>
      <c r="P48" s="35"/>
      <c r="Q48" s="28"/>
      <c r="R48" s="33"/>
      <c r="S48" s="2"/>
      <c r="T48" s="2"/>
      <c r="U48" s="2"/>
      <c r="V48" s="2"/>
      <c r="W48" s="2"/>
      <c r="X48" s="2"/>
      <c r="Y48" s="2"/>
      <c r="Z48" s="2"/>
    </row>
    <row r="49" spans="1:26" ht="19.5" customHeight="1" thickBot="1" x14ac:dyDescent="0.3">
      <c r="A49" s="36" t="s">
        <v>17</v>
      </c>
      <c r="B49" s="36"/>
      <c r="C49" s="36"/>
      <c r="D49" s="37">
        <f t="shared" ref="D49:G49" si="9">SUM(D13:D48)</f>
        <v>5714</v>
      </c>
      <c r="E49" s="37">
        <f t="shared" si="9"/>
        <v>5562</v>
      </c>
      <c r="F49" s="37">
        <f t="shared" si="9"/>
        <v>11276</v>
      </c>
      <c r="G49" s="37">
        <f t="shared" si="9"/>
        <v>6079.4061302681994</v>
      </c>
      <c r="H49" s="38">
        <f>G49/D49*100</f>
        <v>106.39492702604478</v>
      </c>
      <c r="I49" s="37">
        <f>SUM(I13:I48)</f>
        <v>5808.580152671756</v>
      </c>
      <c r="J49" s="38">
        <f>I49/E49*100</f>
        <v>104.43330011995246</v>
      </c>
      <c r="K49" s="37">
        <f>SUM(K13:K48)</f>
        <v>11887.986282939955</v>
      </c>
      <c r="L49" s="38">
        <f>K49/F49*100</f>
        <v>105.42733489659415</v>
      </c>
      <c r="M49" s="37">
        <f>SUM(M13:M48)</f>
        <v>6105.6858237547895</v>
      </c>
      <c r="N49" s="38">
        <f>M49/D49*100</f>
        <v>106.85484465794171</v>
      </c>
      <c r="O49" s="37">
        <f>SUM(O13:O48)</f>
        <v>5820.580152671756</v>
      </c>
      <c r="P49" s="39">
        <f>O49/E49*100</f>
        <v>104.64904985026531</v>
      </c>
      <c r="Q49" s="37">
        <f>SUM(Q13:Q48)</f>
        <v>11926.265976426545</v>
      </c>
      <c r="R49" s="38">
        <f>Q49/F49*100</f>
        <v>105.7668142641588</v>
      </c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40"/>
      <c r="B50" s="40"/>
      <c r="C50" s="40"/>
      <c r="D50" s="40"/>
      <c r="E50" s="4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41"/>
      <c r="B53" s="4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5.75" customHeight="1" x14ac:dyDescent="0.25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5.75" customHeight="1" x14ac:dyDescent="0.25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5.75" customHeight="1" x14ac:dyDescent="0.2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5.75" customHeight="1" x14ac:dyDescent="0.25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5.75" customHeight="1" x14ac:dyDescent="0.25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5.75" customHeight="1" x14ac:dyDescent="0.25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5.75" customHeight="1" x14ac:dyDescent="0.25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5.75" customHeight="1" x14ac:dyDescent="0.25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5.75" customHeight="1" x14ac:dyDescent="0.25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5.75" customHeight="1" x14ac:dyDescent="0.25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5.75" customHeight="1" x14ac:dyDescent="0.25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5.75" customHeight="1" x14ac:dyDescent="0.25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5.75" customHeight="1" x14ac:dyDescent="0.2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5.75" customHeight="1" x14ac:dyDescent="0.25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5.75" customHeight="1" x14ac:dyDescent="0.25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5.75" customHeight="1" x14ac:dyDescent="0.25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5.75" customHeight="1" x14ac:dyDescent="0.25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5.75" customHeight="1" x14ac:dyDescent="0.25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5.75" customHeight="1" x14ac:dyDescent="0.25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5.75" customHeight="1" x14ac:dyDescent="0.25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5.75" customHeight="1" x14ac:dyDescent="0.25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5.75" customHeight="1" x14ac:dyDescent="0.25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5.75" customHeight="1" x14ac:dyDescent="0.2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5.75" customHeight="1" x14ac:dyDescent="0.25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5.75" customHeight="1" x14ac:dyDescent="0.25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5.75" customHeight="1" x14ac:dyDescent="0.25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5.75" customHeight="1" x14ac:dyDescent="0.25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5.75" customHeight="1" x14ac:dyDescent="0.25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5.75" customHeight="1" x14ac:dyDescent="0.25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5.75" customHeight="1" x14ac:dyDescent="0.25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5.75" customHeight="1" x14ac:dyDescent="0.25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5.75" customHeight="1" x14ac:dyDescent="0.25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5.75" customHeight="1" x14ac:dyDescent="0.2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5.75" customHeight="1" x14ac:dyDescent="0.25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5.75" customHeight="1" x14ac:dyDescent="0.25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5.75" customHeight="1" x14ac:dyDescent="0.25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5.75" customHeight="1" x14ac:dyDescent="0.25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5.75" customHeight="1" x14ac:dyDescent="0.25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5.75" customHeight="1" x14ac:dyDescent="0.25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5.75" customHeight="1" x14ac:dyDescent="0.25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5.75" customHeight="1" x14ac:dyDescent="0.25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5.75" customHeight="1" x14ac:dyDescent="0.25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5.75" customHeight="1" x14ac:dyDescent="0.2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5.75" customHeight="1" x14ac:dyDescent="0.25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5.75" customHeight="1" x14ac:dyDescent="0.25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5.75" customHeight="1" x14ac:dyDescent="0.25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5.75" customHeight="1" x14ac:dyDescent="0.25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5.75" customHeight="1" x14ac:dyDescent="0.25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5.75" customHeight="1" x14ac:dyDescent="0.25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5.75" customHeight="1" x14ac:dyDescent="0.25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5.75" customHeight="1" x14ac:dyDescent="0.25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5.75" customHeight="1" x14ac:dyDescent="0.25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5.75" customHeight="1" x14ac:dyDescent="0.2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5.75" customHeight="1" x14ac:dyDescent="0.25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5.75" customHeight="1" x14ac:dyDescent="0.25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5.75" customHeight="1" x14ac:dyDescent="0.25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5.75" customHeight="1" x14ac:dyDescent="0.25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5.75" customHeight="1" x14ac:dyDescent="0.25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5.75" customHeight="1" x14ac:dyDescent="0.25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5.75" customHeight="1" x14ac:dyDescent="0.25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5.75" customHeight="1" x14ac:dyDescent="0.25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5.75" customHeight="1" x14ac:dyDescent="0.25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5.75" customHeight="1" x14ac:dyDescent="0.2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5.75" customHeight="1" x14ac:dyDescent="0.25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5.75" customHeight="1" x14ac:dyDescent="0.25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5.75" customHeight="1" x14ac:dyDescent="0.25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5.75" customHeight="1" x14ac:dyDescent="0.25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5.75" customHeight="1" x14ac:dyDescent="0.25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5.75" customHeight="1" x14ac:dyDescent="0.25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5.75" customHeight="1" x14ac:dyDescent="0.25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5.75" customHeight="1" x14ac:dyDescent="0.25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5.75" customHeight="1" x14ac:dyDescent="0.25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5.75" customHeight="1" x14ac:dyDescent="0.2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5.75" customHeight="1" x14ac:dyDescent="0.25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5.75" customHeight="1" x14ac:dyDescent="0.25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5.75" customHeight="1" x14ac:dyDescent="0.25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5.75" customHeight="1" x14ac:dyDescent="0.25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5.75" customHeight="1" x14ac:dyDescent="0.25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5.75" customHeight="1" x14ac:dyDescent="0.25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5.75" customHeight="1" x14ac:dyDescent="0.25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5.75" customHeight="1" x14ac:dyDescent="0.25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5.75" customHeight="1" x14ac:dyDescent="0.25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5.75" customHeight="1" x14ac:dyDescent="0.2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5.75" customHeight="1" x14ac:dyDescent="0.25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5.75" customHeight="1" x14ac:dyDescent="0.25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5.75" customHeight="1" x14ac:dyDescent="0.25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5.75" customHeight="1" x14ac:dyDescent="0.25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5.75" customHeight="1" x14ac:dyDescent="0.25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5.75" customHeight="1" x14ac:dyDescent="0.25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5.75" customHeight="1" x14ac:dyDescent="0.25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5.75" customHeight="1" x14ac:dyDescent="0.25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5.75" customHeight="1" x14ac:dyDescent="0.25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5.75" customHeight="1" x14ac:dyDescent="0.2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5.75" customHeight="1" x14ac:dyDescent="0.25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5.75" customHeight="1" x14ac:dyDescent="0.25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5.75" customHeight="1" x14ac:dyDescent="0.25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5.75" customHeight="1" x14ac:dyDescent="0.25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5.75" customHeight="1" x14ac:dyDescent="0.25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5.75" customHeight="1" x14ac:dyDescent="0.25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5.75" customHeight="1" x14ac:dyDescent="0.25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5.75" customHeight="1" x14ac:dyDescent="0.25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5.75" customHeight="1" x14ac:dyDescent="0.25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5.75" customHeight="1" x14ac:dyDescent="0.2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5.75" customHeight="1" x14ac:dyDescent="0.25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5.75" customHeight="1" x14ac:dyDescent="0.25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5.75" customHeight="1" x14ac:dyDescent="0.25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5.75" customHeight="1" x14ac:dyDescent="0.25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5.75" customHeight="1" x14ac:dyDescent="0.25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5.75" customHeight="1" x14ac:dyDescent="0.25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5.75" customHeight="1" x14ac:dyDescent="0.25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5.75" customHeight="1" x14ac:dyDescent="0.25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5.75" customHeight="1" x14ac:dyDescent="0.25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5.75" customHeight="1" x14ac:dyDescent="0.2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5.75" customHeight="1" x14ac:dyDescent="0.25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5.75" customHeight="1" x14ac:dyDescent="0.25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5.75" customHeight="1" x14ac:dyDescent="0.25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5.75" customHeight="1" x14ac:dyDescent="0.25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5.75" customHeight="1" x14ac:dyDescent="0.25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5.75" customHeight="1" x14ac:dyDescent="0.25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5.75" customHeight="1" x14ac:dyDescent="0.25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5.75" customHeight="1" x14ac:dyDescent="0.25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5.75" customHeight="1" x14ac:dyDescent="0.25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5.75" customHeight="1" x14ac:dyDescent="0.2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5.75" customHeight="1" x14ac:dyDescent="0.25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5.75" customHeight="1" x14ac:dyDescent="0.25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5.75" customHeight="1" x14ac:dyDescent="0.25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5.75" customHeight="1" x14ac:dyDescent="0.25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5.75" customHeight="1" x14ac:dyDescent="0.25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5.75" customHeight="1" x14ac:dyDescent="0.25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5.75" customHeight="1" x14ac:dyDescent="0.25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5.75" customHeight="1" x14ac:dyDescent="0.25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5.75" customHeight="1" x14ac:dyDescent="0.25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5.75" customHeight="1" x14ac:dyDescent="0.2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5.75" customHeight="1" x14ac:dyDescent="0.25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5.75" customHeight="1" x14ac:dyDescent="0.25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5.75" customHeight="1" x14ac:dyDescent="0.25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5.75" customHeight="1" x14ac:dyDescent="0.25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5.75" customHeight="1" x14ac:dyDescent="0.25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5.75" customHeight="1" x14ac:dyDescent="0.25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5.75" customHeight="1" x14ac:dyDescent="0.25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5.75" customHeight="1" x14ac:dyDescent="0.25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5.75" customHeight="1" x14ac:dyDescent="0.25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5.75" customHeight="1" x14ac:dyDescent="0.2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5.75" customHeight="1" x14ac:dyDescent="0.25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5.75" customHeight="1" x14ac:dyDescent="0.25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5.75" customHeight="1" x14ac:dyDescent="0.25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5.75" customHeight="1" x14ac:dyDescent="0.25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5.75" customHeight="1" x14ac:dyDescent="0.25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5.75" customHeight="1" x14ac:dyDescent="0.25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5.75" customHeight="1" x14ac:dyDescent="0.25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5.75" customHeight="1" x14ac:dyDescent="0.25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5.75" customHeight="1" x14ac:dyDescent="0.25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5.75" customHeight="1" x14ac:dyDescent="0.2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5.75" customHeight="1" x14ac:dyDescent="0.25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5.75" customHeight="1" x14ac:dyDescent="0.25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5.75" customHeight="1" x14ac:dyDescent="0.25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5.75" customHeight="1" x14ac:dyDescent="0.25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5.75" customHeight="1" x14ac:dyDescent="0.25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5.75" customHeight="1" x14ac:dyDescent="0.25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5.75" customHeight="1" x14ac:dyDescent="0.25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5.75" customHeight="1" x14ac:dyDescent="0.25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5.75" customHeight="1" x14ac:dyDescent="0.25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5.75" customHeight="1" x14ac:dyDescent="0.2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5.75" customHeight="1" x14ac:dyDescent="0.25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5.75" customHeight="1" x14ac:dyDescent="0.25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5.75" customHeight="1" x14ac:dyDescent="0.25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5.75" customHeight="1" x14ac:dyDescent="0.25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5.75" customHeight="1" x14ac:dyDescent="0.25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5.75" customHeight="1" x14ac:dyDescent="0.25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5.75" customHeight="1" x14ac:dyDescent="0.25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5.75" customHeight="1" x14ac:dyDescent="0.25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5.75" customHeight="1" x14ac:dyDescent="0.25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5.75" customHeight="1" x14ac:dyDescent="0.2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5.75" customHeight="1" x14ac:dyDescent="0.25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5.75" customHeight="1" x14ac:dyDescent="0.25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5.75" customHeight="1" x14ac:dyDescent="0.25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5.75" customHeight="1" x14ac:dyDescent="0.25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5.75" customHeight="1" x14ac:dyDescent="0.25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5.75" customHeight="1" x14ac:dyDescent="0.25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5.75" customHeight="1" x14ac:dyDescent="0.25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5.75" customHeight="1" x14ac:dyDescent="0.25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5.75" customHeight="1" x14ac:dyDescent="0.25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5.75" customHeight="1" x14ac:dyDescent="0.2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5.75" customHeight="1" x14ac:dyDescent="0.25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5.75" customHeight="1" x14ac:dyDescent="0.25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5.75" customHeight="1" x14ac:dyDescent="0.25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5.75" customHeight="1" x14ac:dyDescent="0.25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5.75" customHeight="1" x14ac:dyDescent="0.25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5.75" customHeight="1" x14ac:dyDescent="0.25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5.75" customHeight="1" x14ac:dyDescent="0.25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5.75" customHeight="1" x14ac:dyDescent="0.25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5.75" customHeight="1" x14ac:dyDescent="0.25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5.75" customHeight="1" x14ac:dyDescent="0.2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5.75" customHeight="1" x14ac:dyDescent="0.25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5.75" customHeight="1" x14ac:dyDescent="0.25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5.75" customHeight="1" x14ac:dyDescent="0.25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5.75" customHeight="1" x14ac:dyDescent="0.25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5.75" customHeight="1" x14ac:dyDescent="0.25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5.75" customHeight="1" x14ac:dyDescent="0.25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5.75" customHeight="1" x14ac:dyDescent="0.25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5.75" customHeight="1" x14ac:dyDescent="0.25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5.75" customHeight="1" x14ac:dyDescent="0.25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5.75" customHeight="1" x14ac:dyDescent="0.2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5.75" customHeight="1" x14ac:dyDescent="0.25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5.75" customHeight="1" x14ac:dyDescent="0.25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5.75" customHeight="1" x14ac:dyDescent="0.25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5.75" customHeight="1" x14ac:dyDescent="0.25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5.75" customHeight="1" x14ac:dyDescent="0.25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5.75" customHeight="1" x14ac:dyDescent="0.25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5.75" customHeight="1" x14ac:dyDescent="0.25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5.75" customHeight="1" x14ac:dyDescent="0.25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5.75" customHeight="1" x14ac:dyDescent="0.25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5.75" customHeight="1" x14ac:dyDescent="0.2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5.75" customHeight="1" x14ac:dyDescent="0.25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5.75" customHeight="1" x14ac:dyDescent="0.25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5.75" customHeight="1" x14ac:dyDescent="0.25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5.75" customHeight="1" x14ac:dyDescent="0.25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5.75" customHeight="1" x14ac:dyDescent="0.25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5.75" customHeight="1" x14ac:dyDescent="0.25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5.75" customHeight="1" x14ac:dyDescent="0.25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5.75" customHeight="1" x14ac:dyDescent="0.25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5.75" customHeight="1" x14ac:dyDescent="0.25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5.75" customHeight="1" x14ac:dyDescent="0.2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5.75" customHeight="1" x14ac:dyDescent="0.25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5.75" customHeight="1" x14ac:dyDescent="0.25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5.75" customHeight="1" x14ac:dyDescent="0.25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5.75" customHeight="1" x14ac:dyDescent="0.25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5.75" customHeight="1" x14ac:dyDescent="0.25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5.75" customHeight="1" x14ac:dyDescent="0.25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5.75" customHeight="1" x14ac:dyDescent="0.25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5.75" customHeight="1" x14ac:dyDescent="0.25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5.75" customHeight="1" x14ac:dyDescent="0.25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5.75" customHeight="1" x14ac:dyDescent="0.2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5.75" customHeight="1" x14ac:dyDescent="0.25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5.75" customHeight="1" x14ac:dyDescent="0.25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5.75" customHeight="1" x14ac:dyDescent="0.25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5.75" customHeight="1" x14ac:dyDescent="0.25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5.75" customHeight="1" x14ac:dyDescent="0.25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5.75" customHeight="1" x14ac:dyDescent="0.25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5.75" customHeight="1" x14ac:dyDescent="0.25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5.75" customHeight="1" x14ac:dyDescent="0.25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5.75" customHeight="1" x14ac:dyDescent="0.25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5.75" customHeight="1" x14ac:dyDescent="0.2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5.75" customHeight="1" x14ac:dyDescent="0.25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5.75" customHeight="1" x14ac:dyDescent="0.25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5.75" customHeight="1" x14ac:dyDescent="0.25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5.75" customHeight="1" x14ac:dyDescent="0.25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5.75" customHeight="1" x14ac:dyDescent="0.25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5.75" customHeight="1" x14ac:dyDescent="0.25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5.75" customHeight="1" x14ac:dyDescent="0.25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5.75" customHeight="1" x14ac:dyDescent="0.25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5.75" customHeight="1" x14ac:dyDescent="0.25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5.75" customHeight="1" x14ac:dyDescent="0.2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5.75" customHeight="1" x14ac:dyDescent="0.25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5.75" customHeight="1" x14ac:dyDescent="0.25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5.75" customHeight="1" x14ac:dyDescent="0.25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5.75" customHeight="1" x14ac:dyDescent="0.25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5.75" customHeight="1" x14ac:dyDescent="0.25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5.75" customHeight="1" x14ac:dyDescent="0.25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5.75" customHeight="1" x14ac:dyDescent="0.25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5.75" customHeight="1" x14ac:dyDescent="0.25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5.75" customHeight="1" x14ac:dyDescent="0.25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5.75" customHeight="1" x14ac:dyDescent="0.2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5.75" customHeight="1" x14ac:dyDescent="0.25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5.75" customHeight="1" x14ac:dyDescent="0.25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5.75" customHeight="1" x14ac:dyDescent="0.25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5.75" customHeight="1" x14ac:dyDescent="0.25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5.75" customHeight="1" x14ac:dyDescent="0.25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5.75" customHeight="1" x14ac:dyDescent="0.25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5.75" customHeight="1" x14ac:dyDescent="0.25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5.75" customHeight="1" x14ac:dyDescent="0.25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5.75" customHeight="1" x14ac:dyDescent="0.25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5.75" customHeight="1" x14ac:dyDescent="0.2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5.75" customHeight="1" x14ac:dyDescent="0.25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5.75" customHeight="1" x14ac:dyDescent="0.25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5.75" customHeight="1" x14ac:dyDescent="0.25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5.75" customHeight="1" x14ac:dyDescent="0.25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5.75" customHeight="1" x14ac:dyDescent="0.25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5.75" customHeight="1" x14ac:dyDescent="0.25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5.75" customHeight="1" x14ac:dyDescent="0.25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5.75" customHeight="1" x14ac:dyDescent="0.25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5.75" customHeight="1" x14ac:dyDescent="0.25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5.75" customHeight="1" x14ac:dyDescent="0.2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5.75" customHeight="1" x14ac:dyDescent="0.25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5.75" customHeight="1" x14ac:dyDescent="0.25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5.75" customHeight="1" x14ac:dyDescent="0.25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5.75" customHeight="1" x14ac:dyDescent="0.25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5.75" customHeight="1" x14ac:dyDescent="0.25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5.75" customHeight="1" x14ac:dyDescent="0.25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5.75" customHeight="1" x14ac:dyDescent="0.25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5.75" customHeight="1" x14ac:dyDescent="0.25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5.75" customHeight="1" x14ac:dyDescent="0.25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5.75" customHeight="1" x14ac:dyDescent="0.2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5.75" customHeight="1" x14ac:dyDescent="0.25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5.75" customHeight="1" x14ac:dyDescent="0.25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5.75" customHeight="1" x14ac:dyDescent="0.25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5.75" customHeight="1" x14ac:dyDescent="0.25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5.75" customHeight="1" x14ac:dyDescent="0.25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5.75" customHeight="1" x14ac:dyDescent="0.25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5.75" customHeight="1" x14ac:dyDescent="0.25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5.75" customHeight="1" x14ac:dyDescent="0.25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5.75" customHeight="1" x14ac:dyDescent="0.25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5.75" customHeight="1" x14ac:dyDescent="0.2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5.75" customHeight="1" x14ac:dyDescent="0.25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5.75" customHeight="1" x14ac:dyDescent="0.25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5.75" customHeight="1" x14ac:dyDescent="0.25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5.75" customHeight="1" x14ac:dyDescent="0.25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5.75" customHeight="1" x14ac:dyDescent="0.25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5.75" customHeight="1" x14ac:dyDescent="0.25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5.75" customHeight="1" x14ac:dyDescent="0.25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5.75" customHeight="1" x14ac:dyDescent="0.25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5.75" customHeight="1" x14ac:dyDescent="0.25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5.75" customHeight="1" x14ac:dyDescent="0.2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5.75" customHeight="1" x14ac:dyDescent="0.25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5.75" customHeight="1" x14ac:dyDescent="0.25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5.75" customHeight="1" x14ac:dyDescent="0.25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5.75" customHeight="1" x14ac:dyDescent="0.25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5.75" customHeight="1" x14ac:dyDescent="0.25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5.75" customHeight="1" x14ac:dyDescent="0.25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5.75" customHeight="1" x14ac:dyDescent="0.25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5.75" customHeight="1" x14ac:dyDescent="0.25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5.75" customHeight="1" x14ac:dyDescent="0.25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5.75" customHeight="1" x14ac:dyDescent="0.2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5.75" customHeight="1" x14ac:dyDescent="0.25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5.75" customHeight="1" x14ac:dyDescent="0.25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5.75" customHeight="1" x14ac:dyDescent="0.25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5.75" customHeight="1" x14ac:dyDescent="0.25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5.75" customHeight="1" x14ac:dyDescent="0.25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5.75" customHeight="1" x14ac:dyDescent="0.25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5.75" customHeight="1" x14ac:dyDescent="0.25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5.75" customHeight="1" x14ac:dyDescent="0.25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5.75" customHeight="1" x14ac:dyDescent="0.25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5.75" customHeight="1" x14ac:dyDescent="0.2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5.75" customHeight="1" x14ac:dyDescent="0.25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5.75" customHeight="1" x14ac:dyDescent="0.25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5.75" customHeight="1" x14ac:dyDescent="0.25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5.75" customHeight="1" x14ac:dyDescent="0.25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5.75" customHeight="1" x14ac:dyDescent="0.25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5.75" customHeight="1" x14ac:dyDescent="0.25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5.75" customHeight="1" x14ac:dyDescent="0.25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5.75" customHeight="1" x14ac:dyDescent="0.25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5.75" customHeight="1" x14ac:dyDescent="0.25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5.75" customHeight="1" x14ac:dyDescent="0.2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5.75" customHeight="1" x14ac:dyDescent="0.25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5.75" customHeight="1" x14ac:dyDescent="0.25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5.75" customHeight="1" x14ac:dyDescent="0.25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5.75" customHeight="1" x14ac:dyDescent="0.25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5.75" customHeight="1" x14ac:dyDescent="0.25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5.75" customHeight="1" x14ac:dyDescent="0.25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5.75" customHeight="1" x14ac:dyDescent="0.25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5.75" customHeight="1" x14ac:dyDescent="0.25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5.75" customHeight="1" x14ac:dyDescent="0.25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5.75" customHeight="1" x14ac:dyDescent="0.2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5.75" customHeight="1" x14ac:dyDescent="0.25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5.75" customHeight="1" x14ac:dyDescent="0.25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5.75" customHeight="1" x14ac:dyDescent="0.25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5.75" customHeight="1" x14ac:dyDescent="0.25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5.75" customHeight="1" x14ac:dyDescent="0.25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5.75" customHeight="1" x14ac:dyDescent="0.25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5.75" customHeight="1" x14ac:dyDescent="0.25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5.75" customHeight="1" x14ac:dyDescent="0.25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5.75" customHeight="1" x14ac:dyDescent="0.25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5.75" customHeight="1" x14ac:dyDescent="0.2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5.75" customHeight="1" x14ac:dyDescent="0.25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5.75" customHeight="1" x14ac:dyDescent="0.25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5.75" customHeight="1" x14ac:dyDescent="0.25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5.75" customHeight="1" x14ac:dyDescent="0.25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5.75" customHeight="1" x14ac:dyDescent="0.25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5.75" customHeight="1" x14ac:dyDescent="0.25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5.75" customHeight="1" x14ac:dyDescent="0.25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5.75" customHeight="1" x14ac:dyDescent="0.25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5.75" customHeight="1" x14ac:dyDescent="0.25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5.75" customHeight="1" x14ac:dyDescent="0.2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5.75" customHeight="1" x14ac:dyDescent="0.25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5.75" customHeight="1" x14ac:dyDescent="0.25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5.75" customHeight="1" x14ac:dyDescent="0.25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5.75" customHeight="1" x14ac:dyDescent="0.25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5.75" customHeight="1" x14ac:dyDescent="0.25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5.75" customHeight="1" x14ac:dyDescent="0.25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5.75" customHeight="1" x14ac:dyDescent="0.25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5.75" customHeight="1" x14ac:dyDescent="0.25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5.75" customHeight="1" x14ac:dyDescent="0.25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5.75" customHeight="1" x14ac:dyDescent="0.2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5.75" customHeight="1" x14ac:dyDescent="0.25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5.75" customHeight="1" x14ac:dyDescent="0.25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5.75" customHeight="1" x14ac:dyDescent="0.25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5.75" customHeight="1" x14ac:dyDescent="0.25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5.75" customHeight="1" x14ac:dyDescent="0.25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5.75" customHeight="1" x14ac:dyDescent="0.25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5.75" customHeight="1" x14ac:dyDescent="0.25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5.75" customHeight="1" x14ac:dyDescent="0.25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5.75" customHeight="1" x14ac:dyDescent="0.25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5.75" customHeight="1" x14ac:dyDescent="0.2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5.75" customHeight="1" x14ac:dyDescent="0.25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5.75" customHeight="1" x14ac:dyDescent="0.25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5.75" customHeight="1" x14ac:dyDescent="0.25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5.75" customHeight="1" x14ac:dyDescent="0.25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5.75" customHeight="1" x14ac:dyDescent="0.25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5.75" customHeight="1" x14ac:dyDescent="0.25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5.75" customHeight="1" x14ac:dyDescent="0.25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5.75" customHeight="1" x14ac:dyDescent="0.25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5.75" customHeight="1" x14ac:dyDescent="0.25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5.75" customHeight="1" x14ac:dyDescent="0.2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5.75" customHeight="1" x14ac:dyDescent="0.25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5.75" customHeight="1" x14ac:dyDescent="0.25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5.75" customHeight="1" x14ac:dyDescent="0.25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5.75" customHeight="1" x14ac:dyDescent="0.25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5.75" customHeight="1" x14ac:dyDescent="0.25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5.75" customHeight="1" x14ac:dyDescent="0.25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5.75" customHeight="1" x14ac:dyDescent="0.25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5.75" customHeight="1" x14ac:dyDescent="0.25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5.75" customHeight="1" x14ac:dyDescent="0.25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5.75" customHeight="1" x14ac:dyDescent="0.2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5.75" customHeight="1" x14ac:dyDescent="0.25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5.75" customHeight="1" x14ac:dyDescent="0.25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5.75" customHeight="1" x14ac:dyDescent="0.25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5.75" customHeight="1" x14ac:dyDescent="0.25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5.75" customHeight="1" x14ac:dyDescent="0.25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5.75" customHeight="1" x14ac:dyDescent="0.25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5.75" customHeight="1" x14ac:dyDescent="0.25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5.75" customHeight="1" x14ac:dyDescent="0.25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5.75" customHeight="1" x14ac:dyDescent="0.25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5.75" customHeight="1" x14ac:dyDescent="0.2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5.75" customHeight="1" x14ac:dyDescent="0.25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5.75" customHeight="1" x14ac:dyDescent="0.25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5.75" customHeight="1" x14ac:dyDescent="0.25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5.75" customHeight="1" x14ac:dyDescent="0.25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5.75" customHeight="1" x14ac:dyDescent="0.25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5.75" customHeight="1" x14ac:dyDescent="0.25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5.75" customHeight="1" x14ac:dyDescent="0.25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5.75" customHeight="1" x14ac:dyDescent="0.25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5.75" customHeight="1" x14ac:dyDescent="0.25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5.75" customHeight="1" x14ac:dyDescent="0.2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5.75" customHeight="1" x14ac:dyDescent="0.25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5.75" customHeight="1" x14ac:dyDescent="0.25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5.75" customHeight="1" x14ac:dyDescent="0.25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5.75" customHeight="1" x14ac:dyDescent="0.25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5.75" customHeight="1" x14ac:dyDescent="0.25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5.75" customHeight="1" x14ac:dyDescent="0.25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5.75" customHeight="1" x14ac:dyDescent="0.25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5.75" customHeight="1" x14ac:dyDescent="0.25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5.75" customHeight="1" x14ac:dyDescent="0.25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5.75" customHeight="1" x14ac:dyDescent="0.2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5.75" customHeight="1" x14ac:dyDescent="0.25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5.75" customHeight="1" x14ac:dyDescent="0.25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5.75" customHeight="1" x14ac:dyDescent="0.25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5.75" customHeight="1" x14ac:dyDescent="0.25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5.75" customHeight="1" x14ac:dyDescent="0.25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5.75" customHeight="1" x14ac:dyDescent="0.25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5.75" customHeight="1" x14ac:dyDescent="0.25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5.75" customHeight="1" x14ac:dyDescent="0.25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5.75" customHeight="1" x14ac:dyDescent="0.25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5.75" customHeight="1" x14ac:dyDescent="0.2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5.75" customHeight="1" x14ac:dyDescent="0.25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5.75" customHeight="1" x14ac:dyDescent="0.25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5.75" customHeight="1" x14ac:dyDescent="0.25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5.75" customHeight="1" x14ac:dyDescent="0.25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5.75" customHeight="1" x14ac:dyDescent="0.25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5.75" customHeight="1" x14ac:dyDescent="0.25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5.75" customHeight="1" x14ac:dyDescent="0.25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5.75" customHeight="1" x14ac:dyDescent="0.25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5.75" customHeight="1" x14ac:dyDescent="0.25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5.75" customHeight="1" x14ac:dyDescent="0.2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5.75" customHeight="1" x14ac:dyDescent="0.25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5.75" customHeight="1" x14ac:dyDescent="0.25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5.75" customHeight="1" x14ac:dyDescent="0.25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5.75" customHeight="1" x14ac:dyDescent="0.25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5.75" customHeight="1" x14ac:dyDescent="0.25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5.75" customHeight="1" x14ac:dyDescent="0.25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5.75" customHeight="1" x14ac:dyDescent="0.25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5.75" customHeight="1" x14ac:dyDescent="0.25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5.75" customHeight="1" x14ac:dyDescent="0.25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5.75" customHeight="1" x14ac:dyDescent="0.2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5.75" customHeight="1" x14ac:dyDescent="0.25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5.75" customHeight="1" x14ac:dyDescent="0.25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5.75" customHeight="1" x14ac:dyDescent="0.25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5.75" customHeight="1" x14ac:dyDescent="0.25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5.75" customHeight="1" x14ac:dyDescent="0.25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5.75" customHeight="1" x14ac:dyDescent="0.25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5.75" customHeight="1" x14ac:dyDescent="0.25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5.75" customHeight="1" x14ac:dyDescent="0.25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5.75" customHeight="1" x14ac:dyDescent="0.25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5.75" customHeight="1" x14ac:dyDescent="0.2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5.75" customHeight="1" x14ac:dyDescent="0.25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5.75" customHeight="1" x14ac:dyDescent="0.25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5.75" customHeight="1" x14ac:dyDescent="0.25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5.75" customHeight="1" x14ac:dyDescent="0.25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5.75" customHeight="1" x14ac:dyDescent="0.25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5.75" customHeight="1" x14ac:dyDescent="0.25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5.75" customHeight="1" x14ac:dyDescent="0.25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5.75" customHeight="1" x14ac:dyDescent="0.25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5.75" customHeight="1" x14ac:dyDescent="0.25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5.75" customHeight="1" x14ac:dyDescent="0.2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5.75" customHeight="1" x14ac:dyDescent="0.25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5.75" customHeight="1" x14ac:dyDescent="0.25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5.75" customHeight="1" x14ac:dyDescent="0.25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5.75" customHeight="1" x14ac:dyDescent="0.25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5.75" customHeight="1" x14ac:dyDescent="0.25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5.75" customHeight="1" x14ac:dyDescent="0.25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5.75" customHeight="1" x14ac:dyDescent="0.25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5.75" customHeight="1" x14ac:dyDescent="0.25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5.75" customHeight="1" x14ac:dyDescent="0.25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5.75" customHeight="1" x14ac:dyDescent="0.2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5.75" customHeight="1" x14ac:dyDescent="0.25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5.75" customHeight="1" x14ac:dyDescent="0.25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5.75" customHeight="1" x14ac:dyDescent="0.25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5.75" customHeight="1" x14ac:dyDescent="0.25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5.75" customHeight="1" x14ac:dyDescent="0.25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5.75" customHeight="1" x14ac:dyDescent="0.25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5.75" customHeight="1" x14ac:dyDescent="0.25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5.75" customHeight="1" x14ac:dyDescent="0.25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5.75" customHeight="1" x14ac:dyDescent="0.25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5.75" customHeight="1" x14ac:dyDescent="0.2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5.75" customHeight="1" x14ac:dyDescent="0.25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5.75" customHeight="1" x14ac:dyDescent="0.25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5.75" customHeight="1" x14ac:dyDescent="0.25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5.75" customHeight="1" x14ac:dyDescent="0.25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5.75" customHeight="1" x14ac:dyDescent="0.25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5.75" customHeight="1" x14ac:dyDescent="0.25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5.75" customHeight="1" x14ac:dyDescent="0.25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5.75" customHeight="1" x14ac:dyDescent="0.25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5.75" customHeight="1" x14ac:dyDescent="0.25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5.75" customHeight="1" x14ac:dyDescent="0.2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5.75" customHeight="1" x14ac:dyDescent="0.25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5.75" customHeight="1" x14ac:dyDescent="0.25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5.75" customHeight="1" x14ac:dyDescent="0.25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5.75" customHeight="1" x14ac:dyDescent="0.25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5.75" customHeight="1" x14ac:dyDescent="0.25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5.75" customHeight="1" x14ac:dyDescent="0.25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5.75" customHeight="1" x14ac:dyDescent="0.25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5.75" customHeight="1" x14ac:dyDescent="0.25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5.75" customHeight="1" x14ac:dyDescent="0.25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5.75" customHeight="1" x14ac:dyDescent="0.2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5.75" customHeight="1" x14ac:dyDescent="0.25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5.75" customHeight="1" x14ac:dyDescent="0.25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5.75" customHeight="1" x14ac:dyDescent="0.25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5.75" customHeight="1" x14ac:dyDescent="0.25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5.75" customHeight="1" x14ac:dyDescent="0.25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5.75" customHeight="1" x14ac:dyDescent="0.25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5.75" customHeight="1" x14ac:dyDescent="0.25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5.75" customHeight="1" x14ac:dyDescent="0.25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5.75" customHeight="1" x14ac:dyDescent="0.25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5.75" customHeight="1" x14ac:dyDescent="0.2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5.75" customHeight="1" x14ac:dyDescent="0.25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5.75" customHeight="1" x14ac:dyDescent="0.25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5.75" customHeight="1" x14ac:dyDescent="0.25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5.75" customHeight="1" x14ac:dyDescent="0.25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5.75" customHeight="1" x14ac:dyDescent="0.25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5.75" customHeight="1" x14ac:dyDescent="0.25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5.75" customHeight="1" x14ac:dyDescent="0.25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5.75" customHeight="1" x14ac:dyDescent="0.25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5.75" customHeight="1" x14ac:dyDescent="0.25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5.75" customHeight="1" x14ac:dyDescent="0.2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5.75" customHeight="1" x14ac:dyDescent="0.25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5.75" customHeight="1" x14ac:dyDescent="0.25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5.75" customHeight="1" x14ac:dyDescent="0.25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5.75" customHeight="1" x14ac:dyDescent="0.25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5.75" customHeight="1" x14ac:dyDescent="0.25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5.75" customHeight="1" x14ac:dyDescent="0.25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5.75" customHeight="1" x14ac:dyDescent="0.25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5.75" customHeight="1" x14ac:dyDescent="0.25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5.75" customHeight="1" x14ac:dyDescent="0.25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5.75" customHeight="1" x14ac:dyDescent="0.2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5.75" customHeight="1" x14ac:dyDescent="0.25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5.75" customHeight="1" x14ac:dyDescent="0.25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5.75" customHeight="1" x14ac:dyDescent="0.25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5.75" customHeight="1" x14ac:dyDescent="0.25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5.75" customHeight="1" x14ac:dyDescent="0.25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5.75" customHeight="1" x14ac:dyDescent="0.25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5.75" customHeight="1" x14ac:dyDescent="0.25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5.75" customHeight="1" x14ac:dyDescent="0.25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5.75" customHeight="1" x14ac:dyDescent="0.25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5.75" customHeight="1" x14ac:dyDescent="0.2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5.75" customHeight="1" x14ac:dyDescent="0.25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5.75" customHeight="1" x14ac:dyDescent="0.25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5.75" customHeight="1" x14ac:dyDescent="0.25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5.75" customHeight="1" x14ac:dyDescent="0.25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5.75" customHeight="1" x14ac:dyDescent="0.25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5.75" customHeight="1" x14ac:dyDescent="0.25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5.75" customHeight="1" x14ac:dyDescent="0.25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5.75" customHeight="1" x14ac:dyDescent="0.25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5.75" customHeight="1" x14ac:dyDescent="0.25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5.75" customHeight="1" x14ac:dyDescent="0.2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5.75" customHeight="1" x14ac:dyDescent="0.25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5.75" customHeight="1" x14ac:dyDescent="0.25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5.75" customHeight="1" x14ac:dyDescent="0.25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5.75" customHeight="1" x14ac:dyDescent="0.25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5.75" customHeight="1" x14ac:dyDescent="0.25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5.75" customHeight="1" x14ac:dyDescent="0.25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5.75" customHeight="1" x14ac:dyDescent="0.25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5.75" customHeight="1" x14ac:dyDescent="0.25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5.75" customHeight="1" x14ac:dyDescent="0.25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5.75" customHeight="1" x14ac:dyDescent="0.2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5.75" customHeight="1" x14ac:dyDescent="0.25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5.75" customHeight="1" x14ac:dyDescent="0.25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5.75" customHeight="1" x14ac:dyDescent="0.25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5.75" customHeight="1" x14ac:dyDescent="0.25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5.75" customHeight="1" x14ac:dyDescent="0.25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5.75" customHeight="1" x14ac:dyDescent="0.25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5.75" customHeight="1" x14ac:dyDescent="0.25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5.75" customHeight="1" x14ac:dyDescent="0.25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5.75" customHeight="1" x14ac:dyDescent="0.25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5.75" customHeight="1" x14ac:dyDescent="0.2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5.75" customHeight="1" x14ac:dyDescent="0.25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5.75" customHeight="1" x14ac:dyDescent="0.25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5.75" customHeight="1" x14ac:dyDescent="0.25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5.75" customHeight="1" x14ac:dyDescent="0.25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5.75" customHeight="1" x14ac:dyDescent="0.25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5.75" customHeight="1" x14ac:dyDescent="0.25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5.75" customHeight="1" x14ac:dyDescent="0.25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5.75" customHeight="1" x14ac:dyDescent="0.25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5.75" customHeight="1" x14ac:dyDescent="0.25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5.75" customHeight="1" x14ac:dyDescent="0.2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5.75" customHeight="1" x14ac:dyDescent="0.25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5.75" customHeight="1" x14ac:dyDescent="0.25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5.75" customHeight="1" x14ac:dyDescent="0.25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5.75" customHeight="1" x14ac:dyDescent="0.25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5.75" customHeight="1" x14ac:dyDescent="0.25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5.75" customHeight="1" x14ac:dyDescent="0.25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5.75" customHeight="1" x14ac:dyDescent="0.25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5.75" customHeight="1" x14ac:dyDescent="0.25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5.75" customHeight="1" x14ac:dyDescent="0.25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5.75" customHeight="1" x14ac:dyDescent="0.2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5.75" customHeight="1" x14ac:dyDescent="0.25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5.75" customHeight="1" x14ac:dyDescent="0.25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5.75" customHeight="1" x14ac:dyDescent="0.25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5.75" customHeight="1" x14ac:dyDescent="0.25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5.75" customHeight="1" x14ac:dyDescent="0.25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5.75" customHeight="1" x14ac:dyDescent="0.25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5.75" customHeight="1" x14ac:dyDescent="0.25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5.75" customHeight="1" x14ac:dyDescent="0.25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5.75" customHeight="1" x14ac:dyDescent="0.25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5.75" customHeight="1" x14ac:dyDescent="0.2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5.75" customHeight="1" x14ac:dyDescent="0.25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5.75" customHeight="1" x14ac:dyDescent="0.25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5.75" customHeight="1" x14ac:dyDescent="0.25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5.75" customHeight="1" x14ac:dyDescent="0.25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5.75" customHeight="1" x14ac:dyDescent="0.25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5.75" customHeight="1" x14ac:dyDescent="0.25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5.75" customHeight="1" x14ac:dyDescent="0.25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5.75" customHeight="1" x14ac:dyDescent="0.25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5.75" customHeight="1" x14ac:dyDescent="0.25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5.75" customHeight="1" x14ac:dyDescent="0.2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5.75" customHeight="1" x14ac:dyDescent="0.25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5.75" customHeight="1" x14ac:dyDescent="0.25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5.75" customHeight="1" x14ac:dyDescent="0.25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5.75" customHeight="1" x14ac:dyDescent="0.25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5.75" customHeight="1" x14ac:dyDescent="0.25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5.75" customHeight="1" x14ac:dyDescent="0.25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5.75" customHeight="1" x14ac:dyDescent="0.25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5.75" customHeight="1" x14ac:dyDescent="0.25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5.75" customHeight="1" x14ac:dyDescent="0.25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5.75" customHeight="1" x14ac:dyDescent="0.25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5.75" customHeight="1" x14ac:dyDescent="0.25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5.75" customHeight="1" x14ac:dyDescent="0.25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5.75" customHeight="1" x14ac:dyDescent="0.25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5.75" customHeight="1" x14ac:dyDescent="0.25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5.75" customHeight="1" x14ac:dyDescent="0.25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5.75" customHeight="1" x14ac:dyDescent="0.25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5.75" customHeight="1" x14ac:dyDescent="0.25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5.75" customHeight="1" x14ac:dyDescent="0.25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5.75" customHeight="1" x14ac:dyDescent="0.25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5.75" customHeight="1" x14ac:dyDescent="0.25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5.75" customHeight="1" x14ac:dyDescent="0.25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5.75" customHeight="1" x14ac:dyDescent="0.25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5.75" customHeight="1" x14ac:dyDescent="0.25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5.75" customHeight="1" x14ac:dyDescent="0.25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5.75" customHeight="1" x14ac:dyDescent="0.25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5.75" customHeight="1" x14ac:dyDescent="0.25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5.75" customHeight="1" x14ac:dyDescent="0.25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5.75" customHeight="1" x14ac:dyDescent="0.25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5.75" customHeight="1" x14ac:dyDescent="0.25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5.75" customHeight="1" x14ac:dyDescent="0.25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5.75" customHeight="1" x14ac:dyDescent="0.25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5.75" customHeight="1" x14ac:dyDescent="0.25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5.75" customHeight="1" x14ac:dyDescent="0.25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5.75" customHeight="1" x14ac:dyDescent="0.25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5.75" customHeight="1" x14ac:dyDescent="0.25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5.75" customHeight="1" x14ac:dyDescent="0.25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5.75" customHeight="1" x14ac:dyDescent="0.25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5.75" customHeight="1" x14ac:dyDescent="0.25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5.75" customHeight="1" x14ac:dyDescent="0.25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5.75" customHeight="1" x14ac:dyDescent="0.25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5.75" customHeight="1" x14ac:dyDescent="0.25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5.75" customHeight="1" x14ac:dyDescent="0.25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5.75" customHeight="1" x14ac:dyDescent="0.25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5.75" customHeight="1" x14ac:dyDescent="0.25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5.75" customHeight="1" x14ac:dyDescent="0.25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5.75" customHeight="1" x14ac:dyDescent="0.25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5.75" customHeight="1" x14ac:dyDescent="0.25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5.75" customHeight="1" x14ac:dyDescent="0.25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5.75" customHeight="1" x14ac:dyDescent="0.25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5.75" customHeight="1" x14ac:dyDescent="0.25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5.75" customHeight="1" x14ac:dyDescent="0.25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5.75" customHeight="1" x14ac:dyDescent="0.25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5.75" customHeight="1" x14ac:dyDescent="0.25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5.75" customHeight="1" x14ac:dyDescent="0.25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5.75" customHeight="1" x14ac:dyDescent="0.25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5.75" customHeight="1" x14ac:dyDescent="0.25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5.75" customHeight="1" x14ac:dyDescent="0.25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5.75" customHeight="1" x14ac:dyDescent="0.25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5.75" customHeight="1" x14ac:dyDescent="0.25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5.75" customHeight="1" x14ac:dyDescent="0.2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5.75" customHeight="1" x14ac:dyDescent="0.25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5.75" customHeight="1" x14ac:dyDescent="0.25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5.75" customHeight="1" x14ac:dyDescent="0.25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5.75" customHeight="1" x14ac:dyDescent="0.25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5.75" customHeight="1" x14ac:dyDescent="0.25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5.75" customHeight="1" x14ac:dyDescent="0.25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5.75" customHeight="1" x14ac:dyDescent="0.25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5.75" customHeight="1" x14ac:dyDescent="0.25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5.75" customHeight="1" x14ac:dyDescent="0.25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5.75" customHeight="1" x14ac:dyDescent="0.25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5.75" customHeight="1" x14ac:dyDescent="0.25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5.75" customHeight="1" x14ac:dyDescent="0.25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5.75" customHeight="1" x14ac:dyDescent="0.25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5.75" customHeight="1" x14ac:dyDescent="0.25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5.75" customHeight="1" x14ac:dyDescent="0.25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5.75" customHeight="1" x14ac:dyDescent="0.25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5.75" customHeight="1" x14ac:dyDescent="0.25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5.75" customHeight="1" x14ac:dyDescent="0.25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5.75" customHeight="1" x14ac:dyDescent="0.25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5.75" customHeight="1" x14ac:dyDescent="0.25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5.75" customHeight="1" x14ac:dyDescent="0.25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5.75" customHeight="1" x14ac:dyDescent="0.25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5.75" customHeight="1" x14ac:dyDescent="0.25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5.75" customHeight="1" x14ac:dyDescent="0.25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5.75" customHeight="1" x14ac:dyDescent="0.25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5.75" customHeight="1" x14ac:dyDescent="0.25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5.75" customHeight="1" x14ac:dyDescent="0.25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5.75" customHeight="1" x14ac:dyDescent="0.25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5.75" customHeight="1" x14ac:dyDescent="0.25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5.75" customHeight="1" x14ac:dyDescent="0.2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5.75" customHeight="1" x14ac:dyDescent="0.25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5.75" customHeight="1" x14ac:dyDescent="0.25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5.75" customHeight="1" x14ac:dyDescent="0.25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5.75" customHeight="1" x14ac:dyDescent="0.25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5.75" customHeight="1" x14ac:dyDescent="0.25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5.75" customHeight="1" x14ac:dyDescent="0.25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5.75" customHeight="1" x14ac:dyDescent="0.25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5.75" customHeight="1" x14ac:dyDescent="0.25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5.75" customHeight="1" x14ac:dyDescent="0.25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5.75" customHeight="1" x14ac:dyDescent="0.2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5.75" customHeight="1" x14ac:dyDescent="0.25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5.75" customHeight="1" x14ac:dyDescent="0.25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5.75" customHeight="1" x14ac:dyDescent="0.25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5.75" customHeight="1" x14ac:dyDescent="0.25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5.75" customHeight="1" x14ac:dyDescent="0.25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  <row r="1001" spans="1:26" ht="15.75" customHeight="1" x14ac:dyDescent="0.25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</row>
    <row r="1002" spans="1:26" ht="15.75" customHeight="1" x14ac:dyDescent="0.25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</row>
    <row r="1003" spans="1:26" ht="15.75" customHeight="1" x14ac:dyDescent="0.25">
      <c r="A1003" s="42"/>
      <c r="B1003" s="42"/>
      <c r="C1003" s="42"/>
      <c r="D1003" s="42"/>
      <c r="E1003" s="42"/>
      <c r="F1003" s="42"/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</row>
    <row r="1004" spans="1:26" ht="15.75" customHeight="1" x14ac:dyDescent="0.25">
      <c r="A1004" s="42"/>
      <c r="B1004" s="42"/>
      <c r="C1004" s="42"/>
      <c r="D1004" s="42"/>
      <c r="E1004" s="42"/>
      <c r="F1004" s="42"/>
      <c r="G1004" s="42"/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</row>
    <row r="1005" spans="1:26" ht="15.75" customHeight="1" x14ac:dyDescent="0.25">
      <c r="A1005" s="42"/>
      <c r="B1005" s="42"/>
      <c r="C1005" s="42"/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</row>
    <row r="1006" spans="1:26" ht="15.75" customHeight="1" x14ac:dyDescent="0.25">
      <c r="A1006" s="42"/>
      <c r="B1006" s="42"/>
      <c r="C1006" s="42"/>
      <c r="D1006" s="42"/>
      <c r="E1006" s="42"/>
      <c r="F1006" s="42"/>
      <c r="G1006" s="42"/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</row>
    <row r="1007" spans="1:26" ht="15.75" customHeight="1" x14ac:dyDescent="0.25">
      <c r="A1007" s="42"/>
      <c r="B1007" s="42"/>
      <c r="C1007" s="42"/>
      <c r="D1007" s="42"/>
      <c r="E1007" s="42"/>
      <c r="F1007" s="42"/>
      <c r="G1007" s="4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</row>
    <row r="1008" spans="1:26" ht="15.75" customHeight="1" x14ac:dyDescent="0.25">
      <c r="A1008" s="42"/>
      <c r="B1008" s="42"/>
      <c r="C1008" s="42"/>
      <c r="D1008" s="42"/>
      <c r="E1008" s="42"/>
      <c r="F1008" s="42"/>
      <c r="G1008" s="42"/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</row>
    <row r="1009" spans="1:26" ht="15.75" customHeight="1" x14ac:dyDescent="0.25">
      <c r="A1009" s="42"/>
      <c r="B1009" s="42"/>
      <c r="C1009" s="42"/>
      <c r="D1009" s="42"/>
      <c r="E1009" s="42"/>
      <c r="F1009" s="42"/>
      <c r="G1009" s="42"/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</row>
    <row r="1010" spans="1:26" ht="15.75" customHeight="1" x14ac:dyDescent="0.25">
      <c r="A1010" s="42"/>
      <c r="B1010" s="42"/>
      <c r="C1010" s="42"/>
      <c r="D1010" s="42"/>
      <c r="E1010" s="42"/>
      <c r="F1010" s="42"/>
      <c r="G1010" s="4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</row>
    <row r="1011" spans="1:26" ht="15.75" customHeight="1" x14ac:dyDescent="0.25">
      <c r="A1011" s="42"/>
      <c r="B1011" s="42"/>
      <c r="C1011" s="42"/>
      <c r="D1011" s="42"/>
      <c r="E1011" s="42"/>
      <c r="F1011" s="42"/>
      <c r="G1011" s="42"/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</row>
    <row r="1012" spans="1:26" ht="15.75" customHeight="1" x14ac:dyDescent="0.25">
      <c r="A1012" s="42"/>
      <c r="B1012" s="42"/>
      <c r="C1012" s="42"/>
      <c r="D1012" s="42"/>
      <c r="E1012" s="42"/>
      <c r="F1012" s="42"/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</row>
    <row r="1013" spans="1:26" ht="15.75" customHeight="1" x14ac:dyDescent="0.25">
      <c r="A1013" s="42"/>
      <c r="B1013" s="42"/>
      <c r="C1013" s="42"/>
      <c r="D1013" s="42"/>
      <c r="E1013" s="42"/>
      <c r="F1013" s="42"/>
      <c r="G1013" s="42"/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</row>
    <row r="1014" spans="1:26" ht="15.75" customHeight="1" x14ac:dyDescent="0.25">
      <c r="A1014" s="42"/>
      <c r="B1014" s="42"/>
      <c r="C1014" s="42"/>
      <c r="D1014" s="42"/>
      <c r="E1014" s="42"/>
      <c r="F1014" s="42"/>
      <c r="G1014" s="42"/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</row>
  </sheetData>
  <mergeCells count="17">
    <mergeCell ref="M9:R9"/>
    <mergeCell ref="G10:H10"/>
    <mergeCell ref="I10:J10"/>
    <mergeCell ref="K10:L10"/>
    <mergeCell ref="M10:N10"/>
    <mergeCell ref="O10:P10"/>
    <mergeCell ref="Q10:R10"/>
    <mergeCell ref="A3:R3"/>
    <mergeCell ref="A4:R4"/>
    <mergeCell ref="A5:R5"/>
    <mergeCell ref="A6:R6"/>
    <mergeCell ref="A8:A11"/>
    <mergeCell ref="B8:B11"/>
    <mergeCell ref="C8:C11"/>
    <mergeCell ref="D8:F10"/>
    <mergeCell ref="G8:R8"/>
    <mergeCell ref="G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2026-07-29T03:32:22Z</dcterms:created>
  <dcterms:modified xsi:type="dcterms:W3CDTF">2026-07-29T03:33:25Z</dcterms:modified>
</cp:coreProperties>
</file>