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5" windowHeight="7080"/>
  </bookViews>
  <sheets>
    <sheet name="RKT 2021" sheetId="1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1"/>
  <c r="M50"/>
  <c r="M42"/>
  <c r="M38"/>
  <c r="M32"/>
  <c r="M27"/>
  <c r="M25"/>
  <c r="M18"/>
  <c r="M16"/>
  <c r="M13"/>
  <c r="M61"/>
  <c r="M10" l="1"/>
  <c r="M47"/>
  <c r="M63" s="1"/>
</calcChain>
</file>

<file path=xl/sharedStrings.xml><?xml version="1.0" encoding="utf-8"?>
<sst xmlns="http://schemas.openxmlformats.org/spreadsheetml/2006/main" count="216" uniqueCount="152">
  <si>
    <t>Tujuan</t>
  </si>
  <si>
    <t>Sasaran</t>
  </si>
  <si>
    <t>(1)</t>
  </si>
  <si>
    <t>(2)</t>
  </si>
  <si>
    <t>(3)</t>
  </si>
  <si>
    <t>(4)</t>
  </si>
  <si>
    <t>(5)</t>
  </si>
  <si>
    <t>(6)</t>
  </si>
  <si>
    <t>(7)</t>
  </si>
  <si>
    <t>Pembahasan Rancangan Peraturan Daerah</t>
  </si>
  <si>
    <t>Fasilitasi Fraksi DPRD</t>
  </si>
  <si>
    <t>Jumlah dan jenis Raperda yang dibahas</t>
  </si>
  <si>
    <t>Tujuan dan Sasaran</t>
  </si>
  <si>
    <t>Indikator Kinerja   Tujuan, dan  Sasaran</t>
  </si>
  <si>
    <t>Kode</t>
  </si>
  <si>
    <t>Satuan</t>
  </si>
  <si>
    <t>Rp</t>
  </si>
  <si>
    <t>%</t>
  </si>
  <si>
    <t>01</t>
  </si>
  <si>
    <t>Penyediaan Jasa Komunikasi, Sumber Daya Air dan Listrik</t>
  </si>
  <si>
    <t>Penyediaan Barang Cetakan dan Penggandaan</t>
  </si>
  <si>
    <t>Jumlah dan jenis jasa komunikasi dan sumber daya air dan listrik</t>
  </si>
  <si>
    <t>Jumlah dan jenis penyediaan komponen instalasi listrik/penerangan bangunan kantor</t>
  </si>
  <si>
    <t>kali</t>
  </si>
  <si>
    <t>orang</t>
  </si>
  <si>
    <t>unit</t>
  </si>
  <si>
    <t>Raperda</t>
  </si>
  <si>
    <t>Persentase pemenuhan operasional kantor (%)</t>
  </si>
  <si>
    <t>Persentase pemenuhan penunjang sarana dan prasarana aparatur (%)</t>
  </si>
  <si>
    <t xml:space="preserve">Jumlah </t>
  </si>
  <si>
    <t>02</t>
  </si>
  <si>
    <t>07</t>
  </si>
  <si>
    <t>08</t>
  </si>
  <si>
    <t>05</t>
  </si>
  <si>
    <t>04</t>
  </si>
  <si>
    <t>09</t>
  </si>
  <si>
    <t>Persentase Raperda yang disahkan tepat  waktu</t>
  </si>
  <si>
    <t>Meningkatnya kualitas layanan dan akuntabilitas kinerja sekretariat DPRD</t>
  </si>
  <si>
    <t>Meningkatkan profesionalisme aparatur pemerintah Daerah</t>
  </si>
  <si>
    <t>Indeks Profesionalitas ASN</t>
  </si>
  <si>
    <t>Indeks</t>
  </si>
  <si>
    <t>K</t>
  </si>
  <si>
    <t>Penyediaan Jasa Surat Menyurat</t>
  </si>
  <si>
    <t>Penyediaan Bahan Logistik Kantor</t>
  </si>
  <si>
    <t>buah</t>
  </si>
  <si>
    <t>paket</t>
  </si>
  <si>
    <t>Dukungan Pelaksanaan Tugas dan Fungsi DPRD</t>
  </si>
  <si>
    <t>Jumlah dan jenis penyediaan administrasi pelaksanaan tugas ASN</t>
  </si>
  <si>
    <t>Penyediaan Gaji dan Tunjangan ASN</t>
  </si>
  <si>
    <t>Penyediaan administrasi Pelaksanaan Tugas ASN</t>
  </si>
  <si>
    <t>Administrasi Kepegawaian Perangkat Daerah:</t>
  </si>
  <si>
    <t>Pengadaan Pakaian Dinas Beserta Astribut Kelengkapannya</t>
  </si>
  <si>
    <t>Administrasi Umum Perangkat Daerah</t>
  </si>
  <si>
    <t>2.06</t>
  </si>
  <si>
    <t>2.08</t>
  </si>
  <si>
    <t>Penyediaam Jasa Penunjang Urusan Pemerintahan Daerah</t>
  </si>
  <si>
    <t>Penyediaan Jasa Pelayanan Umum Kantor</t>
  </si>
  <si>
    <t>2.02</t>
  </si>
  <si>
    <t>2.05</t>
  </si>
  <si>
    <t>Penyediaan Komponen Inslalsi Listrik/Penerangan Bangunan Kantor</t>
  </si>
  <si>
    <t>2.07</t>
  </si>
  <si>
    <t>Pengadaan sarana dan Prasarana Pendukung Gedung Kantor atau Bangunan Lainnya</t>
  </si>
  <si>
    <t>03</t>
  </si>
  <si>
    <t>Penyediaan Jasa Peralatan dan Perlengkapan 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</si>
  <si>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</si>
  <si>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</si>
  <si>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</si>
  <si>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 dan Perizinan Kendaraan Dinas Operasional atau Lapangan</t>
  </si>
  <si>
    <t>Pemeliharaan Mebel</t>
  </si>
  <si>
    <t xml:space="preserve">Pemeliharaan/Rehabilitasi Gedung Kantor dan Bangunan Lainnya </t>
  </si>
  <si>
    <t>Pemeliharaan/Rehabilitasi Sarana dan Prasarana Pendukung Gedung Kantor dan Bangunan Lainnya</t>
  </si>
  <si>
    <t>2.16</t>
  </si>
  <si>
    <t>Penyediaam Kebutuhan Rumah Tangga DPRD</t>
  </si>
  <si>
    <t>2.15</t>
  </si>
  <si>
    <t>Layanan Keuangan dan kesejahteraan DPRD:</t>
  </si>
  <si>
    <t>Penyelenggaraan Administrasi Keuangan DPRD</t>
  </si>
  <si>
    <t>Penyediaan Pakaian Dinas Beserta Astribut DPRD</t>
  </si>
  <si>
    <t>Pelaksanaan Medical Check Up DPRD</t>
  </si>
  <si>
    <t>Fasilitasi Kunjungan Tamu</t>
  </si>
  <si>
    <t>Penyelenggaraan Rapat Koordinasi dan Konsultasi SKPD</t>
  </si>
  <si>
    <t>Layanan Administrasi DPRD</t>
  </si>
  <si>
    <t>Penyelenggaraan Rapat Koordinasi dan Konsultasi DPRD</t>
  </si>
  <si>
    <t>2.04</t>
  </si>
  <si>
    <t>Peningkatan Kapasitas DPRD</t>
  </si>
  <si>
    <t>Publikasi dan Dokumentasi Dewan</t>
  </si>
  <si>
    <t>Penyusunan Program Kerja DPRD</t>
  </si>
  <si>
    <t>Pelaksanaan reses</t>
  </si>
  <si>
    <t>Penyerapan dan Penghimpunan Aspirasi Masyarakat</t>
  </si>
  <si>
    <t>2.01</t>
  </si>
  <si>
    <t>Pembentukan Peraturan Daerah dan Peraturan DPRD</t>
  </si>
  <si>
    <t>Penyusunan dan Pembahasan Program Pembentukan Peraturan Daerah</t>
  </si>
  <si>
    <t>Bimbingan Teknis DPRD</t>
  </si>
  <si>
    <t>Jumlah reses</t>
  </si>
  <si>
    <t>Jumlah program kerja DPRD yang disusun.</t>
  </si>
  <si>
    <t>06</t>
  </si>
  <si>
    <t>Penyediaan Bahan Bacaan dan Peraturan Perundang-undangan</t>
  </si>
  <si>
    <t>Jumlah peserta bimbingan Teknis DPRD</t>
  </si>
  <si>
    <t>Jumlah dan jenis Bahan Bacaan dan Peraturan Perundang-undangan</t>
  </si>
  <si>
    <t>Jumlah dan jenisPublikasi dan Dokumentasi Dewan</t>
  </si>
  <si>
    <t>Jumlah kunjungan tamu</t>
  </si>
  <si>
    <t>Jumlah dan jenis rapat koordinasi dan konsultasi SKPD</t>
  </si>
  <si>
    <t>Jumlah Fraksi DPRD yang difasilitasi</t>
  </si>
  <si>
    <t>Jumlah rapat Koordinasi dan Konsultasi DPRD</t>
  </si>
  <si>
    <t>Jumlah dan jenis penyediaan Pakaian Dinas Beserta Astribut DPRD</t>
  </si>
  <si>
    <t>Jumlah dan jenis Medical Check Up DPRD</t>
  </si>
  <si>
    <t>Jumlah Pengadaan sarana dan Prasarana Pendukung Gedung Kantor atau Bangunan Lainnya</t>
  </si>
  <si>
    <t>Jumlah dan jenis Penyediaan Bahan Logistik Kantor</t>
  </si>
  <si>
    <t>Jumlah dan Jenis Penyediaan Jasa Peralatan dan Perlengkapan  Kantor</t>
  </si>
  <si>
    <t>Jumlah dan Jenis 'Penyediaan Jasa Pemeliharaan, Biaya Pemeliharaan dan Pajak Kendaraan Perorangan Dinas atau Kendaraan Dinas Jabatan</t>
  </si>
  <si>
    <t>Jumlah dan Jenis Penyediaan Jasa Pemeliharaan, Biaya Pemeliharaan, Pajak dan Perizinan Kendaraan Dinas Operasional atau Lapangan</t>
  </si>
  <si>
    <t>Jumlah dan jenis Mebel yang dipelihara</t>
  </si>
  <si>
    <t xml:space="preserve">Jumlah dan jenis Pemeliharaan/Rehabilitasi Gedung Kantor dan Bangunan Lainnya </t>
  </si>
  <si>
    <t>Jumlah dan Jenis Pemeliharaan/Rehabilitasi Sarana dan Prasarana Pendukung Gedung Kantor dan Bangunan Lainnya</t>
  </si>
  <si>
    <t>Jumlah dan Jenis Penyediaam Kebutuhan Rumah Tangga DPRD</t>
  </si>
  <si>
    <t>Persentase Dokumen Perencanaan, Laporan Keuangan dan Kinerja Perangkat Daerah yang Tepat Waktu (%)</t>
  </si>
  <si>
    <t>Terintegrasi program-program DPRD untuk melaksanakan fungsi pengawasan, pembentukan Perda dan Anggaran ke dalam Dokumen Perencanaan dan Dokumen Anggaran Setwan DPRD</t>
  </si>
  <si>
    <t>Tersusun dan terintegrasinya Program-Program Kerja DPRD untuk melaksanakan Fungsi Pengawasan, Fungsi Pembentukan Perda, dan Fungsi Anggaran dalam Dokumen Rencana Lima Tahunan (RPJM) maupun Dokumen Rencana Tahunan (RKPD)</t>
  </si>
  <si>
    <t>Tersedianya Rencana Kerja Tahunan pada setiap Alat-alat Kelengkapan DPRD Provinsi/Kab/Kota</t>
  </si>
  <si>
    <t>ada/tidak ada</t>
  </si>
  <si>
    <t xml:space="preserve">Target </t>
  </si>
  <si>
    <t xml:space="preserve">Program/Kegiatan/Subkegiatan </t>
  </si>
  <si>
    <t xml:space="preserve">Indikator Kinerja  </t>
  </si>
  <si>
    <t xml:space="preserve">Penunjang Urusan Pemerintahan Daerah Kabupaten/Kota </t>
  </si>
  <si>
    <t>4.02.01</t>
  </si>
  <si>
    <t>Administrasi Keuangan Perangkat Daerah</t>
  </si>
  <si>
    <t>Jumlah dan jenis penyediaan pengadaan pakaian dinas beserta astribut kelengkapannya</t>
  </si>
  <si>
    <t>Jumlah dan Jens Penyediaan Barang Cetakan dan Penggandaan</t>
  </si>
  <si>
    <t>Jumlah  Surat masuk dan keluar</t>
  </si>
  <si>
    <t>Jumlah penyedia Jasa Pelayanan Umum Kantor</t>
  </si>
  <si>
    <t>stell</t>
  </si>
  <si>
    <t>Jumlah ASN yang menerima gaji dan tunjangan</t>
  </si>
  <si>
    <t>Pengadaan barang Milik Daerah Penunjang Urusan Pemerintah Daerah</t>
  </si>
  <si>
    <t>4.02.02</t>
  </si>
  <si>
    <t>Jumlah dan jenis Program Pembentukan Peraturan Daerah yang direncanakan</t>
  </si>
  <si>
    <t>Persentase serapan keuangan perangkat daerah yang efektif dan efisien</t>
  </si>
  <si>
    <t>dokumen</t>
  </si>
  <si>
    <t>Persentase ketersediaan administrasi pengangkat Daerah</t>
  </si>
  <si>
    <t>Persentase Peraturan Daerah dan Peraturan DPRD yang disahkan</t>
  </si>
  <si>
    <t>Persentase DPRD yang mengikuti Diklat</t>
  </si>
  <si>
    <t>Persentase reses yang dilaksanakan</t>
  </si>
  <si>
    <t>reses</t>
  </si>
  <si>
    <t>Jumlah Program</t>
  </si>
  <si>
    <t>Prolegda</t>
  </si>
  <si>
    <t>Fraksi</t>
  </si>
  <si>
    <t>Persentase serapan keuangan DPRD yang efektif dan efisien</t>
  </si>
  <si>
    <t>RENCANA KERJA TAHUNAN</t>
  </si>
  <si>
    <t>SEKRETARIAT DPRD TAHUN 2021</t>
  </si>
  <si>
    <t>bulan</t>
  </si>
  <si>
    <t>Sekretaris DPRD</t>
  </si>
  <si>
    <t>ANANG WIDJATMOKO, SH. MM.</t>
  </si>
  <si>
    <t>NIP. 19680809 199703 1 003</t>
  </si>
  <si>
    <t>Klaten,   Januari 2020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</si>
</sst>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Book Antiqua"/>
      <family val="1"/>
    </font>
    <font>
      <b/>
      <sz val="9"/>
      <color theme="1"/>
      <name val="Book Antiqua"/>
      <family val="1"/>
    </font>
    <font>
      <i/>
      <sz val="9"/>
      <color theme="1"/>
      <name val="Book Antiqua"/>
      <family val="1"/>
    </font>
    <font>
      <sz val="9"/>
      <color rgb="FF000000"/>
      <name val="Book Antiqua"/>
      <family val="1"/>
    </font>
    <font>
      <i/>
      <sz val="9"/>
      <name val="Book Antiqua"/>
      <family val="1"/>
    </font>
    <font>
      <i/>
      <sz val="9"/>
      <color rgb="FF000000"/>
      <name val="Book Antiqua"/>
      <family val="1"/>
    </font>
    <font>
      <b/>
      <i/>
      <sz val="9"/>
      <color theme="1"/>
      <name val="Book Antiqua"/>
      <family val="1"/>
    </font>
    <font>
      <b/>
      <sz val="9"/>
      <color rgb="FF000000"/>
      <name val="Book Antiqua"/>
      <family val="1"/>
    </font>
    <font>
      <sz val="11"/>
      <color theme="1"/>
      <name val="Book Antiqua"/>
      <family val="1"/>
    </font>
    <font>
      <b/>
      <u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20">
    <xf numFmtId="0" fontId="0" fillId="0" borderId="0" xfId="0"/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164" fontId="5" fillId="0" borderId="2" xfId="1" applyFont="1" applyBorder="1" applyAlignment="1">
      <alignment vertical="top"/>
    </xf>
    <xf numFmtId="164" fontId="5" fillId="0" borderId="5" xfId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2" xfId="0" quotePrefix="1" applyFont="1" applyFill="1" applyBorder="1" applyAlignment="1">
      <alignment horizontal="center" vertical="top" wrapText="1"/>
    </xf>
    <xf numFmtId="0" fontId="6" fillId="0" borderId="2" xfId="0" quotePrefix="1" applyFont="1" applyFill="1" applyBorder="1" applyAlignment="1">
      <alignment horizontal="left" vertical="top" wrapText="1"/>
    </xf>
    <xf numFmtId="164" fontId="6" fillId="0" borderId="5" xfId="1" quotePrefix="1" applyFont="1" applyFill="1" applyBorder="1" applyAlignment="1">
      <alignment horizontal="center" vertical="top" wrapText="1"/>
    </xf>
    <xf numFmtId="164" fontId="6" fillId="0" borderId="5" xfId="1" quotePrefix="1" applyFont="1" applyFill="1" applyBorder="1" applyAlignment="1">
      <alignment horizontal="right" vertical="top" wrapText="1"/>
    </xf>
    <xf numFmtId="0" fontId="4" fillId="0" borderId="2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164" fontId="6" fillId="0" borderId="5" xfId="1" applyFont="1" applyBorder="1" applyAlignment="1">
      <alignment vertical="top"/>
    </xf>
    <xf numFmtId="0" fontId="4" fillId="0" borderId="2" xfId="0" quotePrefix="1" applyFont="1" applyFill="1" applyBorder="1" applyAlignment="1">
      <alignment horizontal="center" vertical="top" wrapText="1"/>
    </xf>
    <xf numFmtId="164" fontId="4" fillId="0" borderId="2" xfId="1" quotePrefix="1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4" fontId="4" fillId="0" borderId="5" xfId="1" quotePrefix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9" xfId="0" applyFont="1" applyFill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2" borderId="1" xfId="0" quotePrefix="1" applyFont="1" applyFill="1" applyBorder="1" applyAlignment="1">
      <alignment horizontal="center" vertical="top"/>
    </xf>
    <xf numFmtId="0" fontId="4" fillId="2" borderId="1" xfId="0" quotePrefix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164" fontId="4" fillId="0" borderId="5" xfId="1" quotePrefix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4" fillId="0" borderId="2" xfId="0" quotePrefix="1" applyFont="1" applyFill="1" applyBorder="1" applyAlignment="1">
      <alignment vertical="top" wrapText="1"/>
    </xf>
    <xf numFmtId="0" fontId="4" fillId="0" borderId="2" xfId="0" quotePrefix="1" applyFont="1" applyFill="1" applyBorder="1" applyAlignment="1">
      <alignment horizontal="center" wrapText="1"/>
    </xf>
    <xf numFmtId="164" fontId="4" fillId="0" borderId="5" xfId="0" applyNumberFormat="1" applyFont="1" applyBorder="1" applyAlignment="1">
      <alignment vertical="top"/>
    </xf>
    <xf numFmtId="0" fontId="8" fillId="0" borderId="2" xfId="5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4" xfId="0" quotePrefix="1" applyFont="1" applyFill="1" applyBorder="1" applyAlignment="1">
      <alignment horizontal="center" vertical="top" wrapText="1"/>
    </xf>
    <xf numFmtId="0" fontId="6" fillId="0" borderId="14" xfId="0" quotePrefix="1" applyFont="1" applyFill="1" applyBorder="1" applyAlignment="1">
      <alignment horizontal="left" vertical="top" wrapText="1"/>
    </xf>
    <xf numFmtId="0" fontId="4" fillId="0" borderId="14" xfId="0" quotePrefix="1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/>
    </xf>
    <xf numFmtId="164" fontId="6" fillId="0" borderId="15" xfId="1" quotePrefix="1" applyFont="1" applyFill="1" applyBorder="1" applyAlignment="1">
      <alignment horizontal="right" vertical="top" wrapText="1"/>
    </xf>
    <xf numFmtId="0" fontId="10" fillId="0" borderId="11" xfId="0" applyFont="1" applyBorder="1"/>
    <xf numFmtId="164" fontId="10" fillId="0" borderId="21" xfId="0" applyNumberFormat="1" applyFont="1" applyBorder="1"/>
    <xf numFmtId="164" fontId="4" fillId="0" borderId="2" xfId="1" applyFont="1" applyBorder="1" applyAlignment="1">
      <alignment vertical="top"/>
    </xf>
    <xf numFmtId="0" fontId="11" fillId="0" borderId="13" xfId="0" applyFont="1" applyFill="1" applyBorder="1" applyAlignment="1">
      <alignment vertical="top" wrapText="1"/>
    </xf>
    <xf numFmtId="164" fontId="5" fillId="0" borderId="5" xfId="0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Fill="1" applyAlignment="1">
      <alignment horizontal="center" vertical="top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4" fillId="0" borderId="2" xfId="0" quotePrefix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4" xfId="0" quotePrefix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5" fillId="2" borderId="3" xfId="0" quotePrefix="1" applyFont="1" applyFill="1" applyBorder="1" applyAlignment="1">
      <alignment horizontal="center" vertical="top"/>
    </xf>
    <xf numFmtId="0" fontId="5" fillId="2" borderId="1" xfId="0" quotePrefix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6" fillId="0" borderId="14" xfId="0" quotePrefix="1" applyFont="1" applyFill="1" applyBorder="1" applyAlignment="1">
      <alignment horizontal="center" vertical="top" wrapText="1"/>
    </xf>
    <xf numFmtId="0" fontId="8" fillId="0" borderId="14" xfId="5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/>
    </xf>
    <xf numFmtId="164" fontId="6" fillId="0" borderId="15" xfId="1" quotePrefix="1" applyFont="1" applyFill="1" applyBorder="1" applyAlignment="1">
      <alignment horizontal="center" vertical="top" wrapText="1"/>
    </xf>
    <xf numFmtId="0" fontId="6" fillId="0" borderId="9" xfId="0" quotePrefix="1" applyFont="1" applyFill="1" applyBorder="1" applyAlignment="1">
      <alignment horizontal="center" vertical="top" wrapText="1"/>
    </xf>
    <xf numFmtId="0" fontId="6" fillId="0" borderId="9" xfId="0" quotePrefix="1" applyFont="1" applyFill="1" applyBorder="1" applyAlignment="1">
      <alignment horizontal="left" vertical="top" wrapText="1"/>
    </xf>
    <xf numFmtId="0" fontId="8" fillId="0" borderId="9" xfId="5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164" fontId="6" fillId="0" borderId="10" xfId="1" quotePrefix="1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164" fontId="6" fillId="0" borderId="0" xfId="1" quotePrefix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0" fontId="6" fillId="0" borderId="22" xfId="0" quotePrefix="1" applyFont="1" applyFill="1" applyBorder="1" applyAlignment="1">
      <alignment horizontal="center" vertical="top" wrapText="1"/>
    </xf>
    <xf numFmtId="0" fontId="6" fillId="0" borderId="22" xfId="0" quotePrefix="1" applyFont="1" applyFill="1" applyBorder="1" applyAlignment="1">
      <alignment horizontal="left" vertical="top" wrapText="1"/>
    </xf>
    <xf numFmtId="0" fontId="8" fillId="0" borderId="22" xfId="5" applyFont="1" applyFill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/>
    </xf>
    <xf numFmtId="164" fontId="6" fillId="0" borderId="22" xfId="1" quotePrefix="1" applyFont="1" applyFill="1" applyBorder="1" applyAlignment="1">
      <alignment horizontal="center" vertical="top" wrapText="1"/>
    </xf>
    <xf numFmtId="0" fontId="4" fillId="0" borderId="23" xfId="0" applyFont="1" applyBorder="1" applyAlignment="1">
      <alignment vertical="top"/>
    </xf>
    <xf numFmtId="0" fontId="6" fillId="0" borderId="23" xfId="0" quotePrefix="1" applyFont="1" applyFill="1" applyBorder="1" applyAlignment="1">
      <alignment horizontal="center" vertical="top" wrapText="1"/>
    </xf>
    <xf numFmtId="0" fontId="6" fillId="0" borderId="23" xfId="0" quotePrefix="1" applyFont="1" applyFill="1" applyBorder="1" applyAlignment="1">
      <alignment horizontal="left" vertical="top" wrapText="1"/>
    </xf>
    <xf numFmtId="0" fontId="8" fillId="0" borderId="23" xfId="5" applyFont="1" applyFill="1" applyBorder="1" applyAlignment="1">
      <alignment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/>
    </xf>
    <xf numFmtId="164" fontId="6" fillId="0" borderId="23" xfId="1" quotePrefix="1" applyFont="1" applyFill="1" applyBorder="1" applyAlignment="1">
      <alignment horizontal="center" vertical="top" wrapText="1"/>
    </xf>
  </cellXfs>
  <cellStyles count="12">
    <cellStyle name="Comma [0]" xfId="1" builtinId="6"/>
    <cellStyle name="Comma 2 2 2" xfId="9"/>
    <cellStyle name="Comma 2 3 3" xfId="10"/>
    <cellStyle name="Comma 67" xfId="11"/>
    <cellStyle name="Comma 7 3 2" xfId="8"/>
    <cellStyle name="Normal" xfId="0" builtinId="0"/>
    <cellStyle name="Normal 15 2" xfId="3"/>
    <cellStyle name="Normal 16 2" xfId="7"/>
    <cellStyle name="Normal 2 10" xfId="4"/>
    <cellStyle name="Normal 2 2 4 3" xfId="5"/>
    <cellStyle name="Normal 3 2 2" xfId="2"/>
    <cellStyle name="Normal 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73"/>
  <sheetViews>
    <sheetView tabSelected="1" topLeftCell="A52" zoomScale="120" zoomScaleNormal="120" workbookViewId="0">
      <selection activeCell="F68" sqref="F68:F69"/>
    </sheetView>
  </sheetViews>
  <sheetFormatPr defaultRowHeight="15"/>
  <cols>
    <col min="1" max="1" width="15.140625" customWidth="1"/>
    <col min="4" max="4" width="22.85546875" customWidth="1"/>
    <col min="5" max="5" width="22.140625" customWidth="1"/>
    <col min="6" max="6" width="9.85546875" customWidth="1"/>
    <col min="7" max="7" width="6" customWidth="1"/>
    <col min="8" max="8" width="5.140625" customWidth="1"/>
    <col min="9" max="9" width="30" customWidth="1"/>
    <col min="10" max="10" width="29.28515625" customWidth="1"/>
    <col min="13" max="13" width="15.28515625" customWidth="1"/>
  </cols>
  <sheetData>
    <row r="2" spans="2:13">
      <c r="B2" s="71" t="s">
        <v>145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>
      <c r="B3" s="71" t="s">
        <v>146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2:13" ht="15.75" thickBot="1"/>
    <row r="5" spans="2:13" ht="15.75" customHeight="1" thickTop="1">
      <c r="B5" s="87" t="s">
        <v>12</v>
      </c>
      <c r="C5" s="77"/>
      <c r="D5" s="77"/>
      <c r="E5" s="77" t="s">
        <v>13</v>
      </c>
      <c r="F5" s="77" t="s">
        <v>14</v>
      </c>
      <c r="G5" s="77" t="s">
        <v>120</v>
      </c>
      <c r="H5" s="77"/>
      <c r="I5" s="77"/>
      <c r="J5" s="77" t="s">
        <v>121</v>
      </c>
      <c r="K5" s="77" t="s">
        <v>15</v>
      </c>
      <c r="L5" s="77" t="s">
        <v>119</v>
      </c>
      <c r="M5" s="78"/>
    </row>
    <row r="6" spans="2:13">
      <c r="B6" s="88"/>
      <c r="C6" s="84"/>
      <c r="D6" s="84"/>
      <c r="E6" s="84"/>
      <c r="F6" s="84"/>
      <c r="G6" s="84"/>
      <c r="H6" s="84"/>
      <c r="I6" s="84"/>
      <c r="J6" s="84"/>
      <c r="K6" s="84"/>
      <c r="L6" s="79" t="s">
        <v>8</v>
      </c>
      <c r="M6" s="80"/>
    </row>
    <row r="7" spans="2:13">
      <c r="B7" s="81" t="s">
        <v>2</v>
      </c>
      <c r="C7" s="82"/>
      <c r="D7" s="82"/>
      <c r="E7" s="31" t="s">
        <v>3</v>
      </c>
      <c r="F7" s="31" t="s">
        <v>4</v>
      </c>
      <c r="G7" s="82" t="s">
        <v>5</v>
      </c>
      <c r="H7" s="82"/>
      <c r="I7" s="82"/>
      <c r="J7" s="31" t="s">
        <v>6</v>
      </c>
      <c r="K7" s="32" t="s">
        <v>7</v>
      </c>
      <c r="L7" s="33" t="s">
        <v>41</v>
      </c>
      <c r="M7" s="34" t="s">
        <v>16</v>
      </c>
    </row>
    <row r="8" spans="2:13" ht="31.5" customHeight="1">
      <c r="B8" s="26" t="s">
        <v>0</v>
      </c>
      <c r="C8" s="83" t="s">
        <v>38</v>
      </c>
      <c r="D8" s="83"/>
      <c r="E8" s="27" t="s">
        <v>39</v>
      </c>
      <c r="F8" s="28"/>
      <c r="G8" s="28"/>
      <c r="H8" s="28"/>
      <c r="I8" s="29"/>
      <c r="J8" s="27"/>
      <c r="K8" s="29" t="s">
        <v>40</v>
      </c>
      <c r="L8" s="29">
        <v>87.36</v>
      </c>
      <c r="M8" s="30"/>
    </row>
    <row r="9" spans="2:13" ht="45.75" customHeight="1">
      <c r="B9" s="1"/>
      <c r="C9" s="2" t="s">
        <v>1</v>
      </c>
      <c r="D9" s="3" t="s">
        <v>37</v>
      </c>
      <c r="E9" s="4" t="s">
        <v>36</v>
      </c>
      <c r="F9" s="8"/>
      <c r="G9" s="8"/>
      <c r="H9" s="8"/>
      <c r="I9" s="22"/>
      <c r="J9" s="3"/>
      <c r="K9" s="22" t="s">
        <v>17</v>
      </c>
      <c r="L9" s="22">
        <v>90</v>
      </c>
      <c r="M9" s="23"/>
    </row>
    <row r="10" spans="2:13" ht="31.5" customHeight="1">
      <c r="B10" s="1"/>
      <c r="C10" s="8"/>
      <c r="D10" s="8"/>
      <c r="E10" s="8"/>
      <c r="F10" s="5" t="s">
        <v>123</v>
      </c>
      <c r="G10" s="74" t="s">
        <v>122</v>
      </c>
      <c r="H10" s="74"/>
      <c r="I10" s="74"/>
      <c r="J10" s="62" t="s">
        <v>27</v>
      </c>
      <c r="K10" s="25" t="s">
        <v>17</v>
      </c>
      <c r="L10" s="6">
        <v>100</v>
      </c>
      <c r="M10" s="7">
        <f>+M13+M16+M18+M25+M27+M32+M38+M42</f>
        <v>40147076297</v>
      </c>
    </row>
    <row r="11" spans="2:13" ht="31.5" customHeight="1">
      <c r="B11" s="1"/>
      <c r="C11" s="8"/>
      <c r="D11" s="35"/>
      <c r="E11" s="8"/>
      <c r="F11" s="5"/>
      <c r="G11" s="36"/>
      <c r="H11" s="36"/>
      <c r="I11" s="36"/>
      <c r="J11" s="48" t="s">
        <v>28</v>
      </c>
      <c r="K11" s="22" t="s">
        <v>17</v>
      </c>
      <c r="L11" s="61">
        <v>100</v>
      </c>
      <c r="M11" s="7"/>
    </row>
    <row r="12" spans="2:13" ht="54.75" customHeight="1">
      <c r="B12" s="1"/>
      <c r="C12" s="8"/>
      <c r="D12" s="35"/>
      <c r="E12" s="8"/>
      <c r="F12" s="5"/>
      <c r="G12" s="36"/>
      <c r="H12" s="36"/>
      <c r="I12" s="36"/>
      <c r="J12" s="49" t="s">
        <v>114</v>
      </c>
      <c r="K12" s="22" t="s">
        <v>17</v>
      </c>
      <c r="L12" s="61">
        <v>100</v>
      </c>
      <c r="M12" s="7"/>
    </row>
    <row r="13" spans="2:13" ht="31.5" customHeight="1">
      <c r="B13" s="1"/>
      <c r="C13" s="8"/>
      <c r="D13" s="50"/>
      <c r="E13" s="8"/>
      <c r="F13" s="8"/>
      <c r="G13" s="8" t="s">
        <v>57</v>
      </c>
      <c r="H13" s="75" t="s">
        <v>124</v>
      </c>
      <c r="I13" s="75"/>
      <c r="J13" s="19" t="s">
        <v>134</v>
      </c>
      <c r="K13" s="22" t="s">
        <v>17</v>
      </c>
      <c r="L13" s="8">
        <v>100</v>
      </c>
      <c r="M13" s="42">
        <f>+M14+M15</f>
        <v>4541416297</v>
      </c>
    </row>
    <row r="14" spans="2:13" ht="28.5">
      <c r="B14" s="1"/>
      <c r="C14" s="8"/>
      <c r="D14" s="50"/>
      <c r="E14" s="8"/>
      <c r="F14" s="8"/>
      <c r="G14" s="8"/>
      <c r="H14" s="9" t="s">
        <v>18</v>
      </c>
      <c r="I14" s="10" t="s">
        <v>48</v>
      </c>
      <c r="J14" s="14" t="s">
        <v>130</v>
      </c>
      <c r="K14" s="38" t="s">
        <v>147</v>
      </c>
      <c r="L14" s="39">
        <v>12</v>
      </c>
      <c r="M14" s="11">
        <v>4491416297</v>
      </c>
    </row>
    <row r="15" spans="2:13" ht="28.5">
      <c r="B15" s="1"/>
      <c r="C15" s="8"/>
      <c r="D15" s="50"/>
      <c r="E15" s="8"/>
      <c r="F15" s="8"/>
      <c r="G15" s="8"/>
      <c r="H15" s="9" t="s">
        <v>30</v>
      </c>
      <c r="I15" s="10" t="s">
        <v>49</v>
      </c>
      <c r="J15" s="14" t="s">
        <v>47</v>
      </c>
      <c r="K15" s="38" t="s">
        <v>147</v>
      </c>
      <c r="L15" s="39">
        <v>12</v>
      </c>
      <c r="M15" s="12">
        <v>50000000</v>
      </c>
    </row>
    <row r="16" spans="2:13" ht="33" customHeight="1">
      <c r="B16" s="1"/>
      <c r="C16" s="8"/>
      <c r="D16" s="50"/>
      <c r="E16" s="8"/>
      <c r="F16" s="8"/>
      <c r="G16" s="8" t="s">
        <v>58</v>
      </c>
      <c r="H16" s="72" t="s">
        <v>50</v>
      </c>
      <c r="I16" s="72"/>
      <c r="J16" s="19" t="s">
        <v>136</v>
      </c>
      <c r="K16" s="22" t="s">
        <v>17</v>
      </c>
      <c r="L16" s="8"/>
      <c r="M16" s="42">
        <f>+M17</f>
        <v>108443000</v>
      </c>
    </row>
    <row r="17" spans="2:13" ht="42.75">
      <c r="B17" s="1"/>
      <c r="C17" s="8"/>
      <c r="D17" s="8"/>
      <c r="E17" s="8"/>
      <c r="F17" s="8"/>
      <c r="G17" s="8"/>
      <c r="H17" s="9" t="s">
        <v>30</v>
      </c>
      <c r="I17" s="10" t="s">
        <v>51</v>
      </c>
      <c r="J17" s="14" t="s">
        <v>125</v>
      </c>
      <c r="K17" s="38" t="s">
        <v>129</v>
      </c>
      <c r="L17" s="39">
        <v>50</v>
      </c>
      <c r="M17" s="12">
        <v>108443000</v>
      </c>
    </row>
    <row r="18" spans="2:13" ht="31.5" customHeight="1">
      <c r="B18" s="1"/>
      <c r="C18" s="8"/>
      <c r="D18" s="8"/>
      <c r="E18" s="8"/>
      <c r="F18" s="8"/>
      <c r="G18" s="8" t="s">
        <v>53</v>
      </c>
      <c r="H18" s="76" t="s">
        <v>52</v>
      </c>
      <c r="I18" s="76"/>
      <c r="J18" s="47" t="s">
        <v>27</v>
      </c>
      <c r="K18" s="22" t="s">
        <v>17</v>
      </c>
      <c r="L18" s="8">
        <v>100</v>
      </c>
      <c r="M18" s="42">
        <f>+M19+M20+M21+M22+M23+M24</f>
        <v>1065476000</v>
      </c>
    </row>
    <row r="19" spans="2:13" ht="43.5" customHeight="1">
      <c r="B19" s="1"/>
      <c r="C19" s="8"/>
      <c r="D19" s="8"/>
      <c r="E19" s="8"/>
      <c r="F19" s="8"/>
      <c r="G19" s="8"/>
      <c r="H19" s="9" t="s">
        <v>18</v>
      </c>
      <c r="I19" s="10" t="s">
        <v>59</v>
      </c>
      <c r="J19" s="43" t="s">
        <v>22</v>
      </c>
      <c r="K19" s="38" t="s">
        <v>45</v>
      </c>
      <c r="L19" s="39">
        <v>10</v>
      </c>
      <c r="M19" s="12">
        <v>11685000</v>
      </c>
    </row>
    <row r="20" spans="2:13" ht="28.5">
      <c r="B20" s="1"/>
      <c r="C20" s="8"/>
      <c r="D20" s="8"/>
      <c r="E20" s="8"/>
      <c r="F20" s="8"/>
      <c r="G20" s="8"/>
      <c r="H20" s="9" t="s">
        <v>34</v>
      </c>
      <c r="I20" s="10" t="s">
        <v>43</v>
      </c>
      <c r="J20" s="10" t="s">
        <v>106</v>
      </c>
      <c r="K20" s="38" t="s">
        <v>45</v>
      </c>
      <c r="L20" s="39">
        <v>7</v>
      </c>
      <c r="M20" s="12">
        <v>18200000</v>
      </c>
    </row>
    <row r="21" spans="2:13" ht="28.5">
      <c r="B21" s="1"/>
      <c r="C21" s="8"/>
      <c r="D21" s="8"/>
      <c r="E21" s="8"/>
      <c r="F21" s="8"/>
      <c r="G21" s="8"/>
      <c r="H21" s="9" t="s">
        <v>33</v>
      </c>
      <c r="I21" s="10" t="s">
        <v>20</v>
      </c>
      <c r="J21" s="10" t="s">
        <v>126</v>
      </c>
      <c r="K21" s="38" t="s">
        <v>45</v>
      </c>
      <c r="L21" s="39">
        <v>14</v>
      </c>
      <c r="M21" s="12">
        <v>34000000</v>
      </c>
    </row>
    <row r="22" spans="2:13" ht="28.5">
      <c r="B22" s="1"/>
      <c r="C22" s="8"/>
      <c r="D22" s="8"/>
      <c r="E22" s="8"/>
      <c r="F22" s="8"/>
      <c r="G22" s="8"/>
      <c r="H22" s="9" t="s">
        <v>94</v>
      </c>
      <c r="I22" s="14" t="s">
        <v>95</v>
      </c>
      <c r="J22" s="44" t="s">
        <v>97</v>
      </c>
      <c r="K22" s="38" t="s">
        <v>44</v>
      </c>
      <c r="L22" s="39">
        <v>12</v>
      </c>
      <c r="M22" s="16">
        <v>133732000</v>
      </c>
    </row>
    <row r="23" spans="2:13">
      <c r="B23" s="1"/>
      <c r="C23" s="8"/>
      <c r="D23" s="8"/>
      <c r="E23" s="8"/>
      <c r="F23" s="8"/>
      <c r="G23" s="8"/>
      <c r="H23" s="9" t="s">
        <v>32</v>
      </c>
      <c r="I23" s="10" t="s">
        <v>78</v>
      </c>
      <c r="J23" s="45" t="s">
        <v>99</v>
      </c>
      <c r="K23" s="38" t="s">
        <v>24</v>
      </c>
      <c r="L23" s="39">
        <v>2900</v>
      </c>
      <c r="M23" s="12">
        <v>230725000</v>
      </c>
    </row>
    <row r="24" spans="2:13" ht="28.5">
      <c r="B24" s="1"/>
      <c r="C24" s="8"/>
      <c r="D24" s="8"/>
      <c r="E24" s="8"/>
      <c r="F24" s="8"/>
      <c r="G24" s="8"/>
      <c r="H24" s="9" t="s">
        <v>35</v>
      </c>
      <c r="I24" s="10" t="s">
        <v>79</v>
      </c>
      <c r="J24" s="45" t="s">
        <v>100</v>
      </c>
      <c r="K24" s="38" t="s">
        <v>23</v>
      </c>
      <c r="L24" s="39">
        <v>40</v>
      </c>
      <c r="M24" s="12">
        <v>637134000</v>
      </c>
    </row>
    <row r="25" spans="2:13" ht="33.75" customHeight="1">
      <c r="B25" s="1"/>
      <c r="C25" s="8"/>
      <c r="D25" s="8"/>
      <c r="E25" s="8"/>
      <c r="F25" s="8"/>
      <c r="G25" s="8" t="s">
        <v>60</v>
      </c>
      <c r="H25" s="76" t="s">
        <v>131</v>
      </c>
      <c r="I25" s="76"/>
      <c r="J25" s="48" t="s">
        <v>28</v>
      </c>
      <c r="K25" s="22" t="s">
        <v>17</v>
      </c>
      <c r="L25" s="8">
        <v>100</v>
      </c>
      <c r="M25" s="42">
        <f>+M26</f>
        <v>212465000</v>
      </c>
    </row>
    <row r="26" spans="2:13" ht="42.75">
      <c r="B26" s="1"/>
      <c r="C26" s="8"/>
      <c r="D26" s="8"/>
      <c r="E26" s="8"/>
      <c r="F26" s="8"/>
      <c r="G26" s="8"/>
      <c r="H26" s="9">
        <v>11</v>
      </c>
      <c r="I26" s="10" t="s">
        <v>61</v>
      </c>
      <c r="J26" s="10" t="s">
        <v>105</v>
      </c>
      <c r="K26" s="38" t="s">
        <v>45</v>
      </c>
      <c r="L26" s="39">
        <v>4</v>
      </c>
      <c r="M26" s="12">
        <v>212465000</v>
      </c>
    </row>
    <row r="27" spans="2:13" ht="27">
      <c r="B27" s="1"/>
      <c r="C27" s="8"/>
      <c r="D27" s="8"/>
      <c r="E27" s="8"/>
      <c r="F27" s="8"/>
      <c r="G27" s="8" t="s">
        <v>54</v>
      </c>
      <c r="H27" s="72" t="s">
        <v>55</v>
      </c>
      <c r="I27" s="72"/>
      <c r="J27" s="47" t="s">
        <v>27</v>
      </c>
      <c r="K27" s="22" t="s">
        <v>17</v>
      </c>
      <c r="L27" s="8">
        <v>100</v>
      </c>
      <c r="M27" s="42">
        <f>+M28+M29+M30+M31</f>
        <v>1149878000</v>
      </c>
    </row>
    <row r="28" spans="2:13">
      <c r="B28" s="1"/>
      <c r="C28" s="8"/>
      <c r="D28" s="8"/>
      <c r="E28" s="8"/>
      <c r="F28" s="8"/>
      <c r="G28" s="8"/>
      <c r="H28" s="9" t="s">
        <v>18</v>
      </c>
      <c r="I28" s="10" t="s">
        <v>42</v>
      </c>
      <c r="J28" s="10" t="s">
        <v>127</v>
      </c>
      <c r="K28" s="38" t="s">
        <v>44</v>
      </c>
      <c r="L28" s="39">
        <v>8000</v>
      </c>
      <c r="M28" s="12">
        <v>43750000</v>
      </c>
    </row>
    <row r="29" spans="2:13" ht="28.5">
      <c r="B29" s="1"/>
      <c r="C29" s="8"/>
      <c r="D29" s="8"/>
      <c r="E29" s="8"/>
      <c r="F29" s="8"/>
      <c r="G29" s="8"/>
      <c r="H29" s="9" t="s">
        <v>30</v>
      </c>
      <c r="I29" s="10" t="s">
        <v>19</v>
      </c>
      <c r="J29" s="43" t="s">
        <v>21</v>
      </c>
      <c r="K29" s="38" t="s">
        <v>45</v>
      </c>
      <c r="L29" s="39">
        <v>4</v>
      </c>
      <c r="M29" s="12">
        <v>429895000</v>
      </c>
    </row>
    <row r="30" spans="2:13" ht="33.75" customHeight="1">
      <c r="B30" s="1"/>
      <c r="C30" s="8"/>
      <c r="D30" s="8"/>
      <c r="E30" s="8"/>
      <c r="F30" s="8"/>
      <c r="G30" s="8"/>
      <c r="H30" s="9" t="s">
        <v>62</v>
      </c>
      <c r="I30" s="10" t="s">
        <v>63</v>
      </c>
      <c r="J30" s="10" t="s">
        <v>107</v>
      </c>
      <c r="K30" s="38" t="s">
        <v>25</v>
      </c>
      <c r="L30" s="39">
        <v>12</v>
      </c>
      <c r="M30" s="12">
        <v>90426000</v>
      </c>
    </row>
    <row r="31" spans="2:13" ht="28.5">
      <c r="B31" s="1"/>
      <c r="C31" s="8"/>
      <c r="D31" s="8"/>
      <c r="E31" s="8"/>
      <c r="F31" s="8"/>
      <c r="G31" s="8"/>
      <c r="H31" s="9" t="s">
        <v>34</v>
      </c>
      <c r="I31" s="10" t="s">
        <v>56</v>
      </c>
      <c r="J31" s="10" t="s">
        <v>128</v>
      </c>
      <c r="K31" s="38" t="s">
        <v>24</v>
      </c>
      <c r="L31" s="39">
        <v>16</v>
      </c>
      <c r="M31" s="12">
        <v>585807000</v>
      </c>
    </row>
    <row r="32" spans="2:13" ht="27">
      <c r="B32" s="1"/>
      <c r="C32" s="8"/>
      <c r="D32" s="8"/>
      <c r="E32" s="8"/>
      <c r="F32" s="8"/>
      <c r="G32" s="8" t="s">
        <v>64</v>
      </c>
      <c r="H32" s="72" t="s">
        <v>65</v>
      </c>
      <c r="I32" s="72"/>
      <c r="J32" s="48" t="s">
        <v>28</v>
      </c>
      <c r="K32" s="18" t="s">
        <v>17</v>
      </c>
      <c r="L32" s="8">
        <v>100</v>
      </c>
      <c r="M32" s="42">
        <f>+M33+M34+M35+M36+M37</f>
        <v>1324868000</v>
      </c>
    </row>
    <row r="33" spans="2:13" ht="67.5">
      <c r="B33" s="1"/>
      <c r="C33" s="8"/>
      <c r="D33" s="8"/>
      <c r="E33" s="8"/>
      <c r="F33" s="8"/>
      <c r="G33" s="8"/>
      <c r="H33" s="17" t="s">
        <v>18</v>
      </c>
      <c r="I33" s="13" t="s">
        <v>66</v>
      </c>
      <c r="J33" s="13" t="s">
        <v>108</v>
      </c>
      <c r="K33" s="22" t="s">
        <v>25</v>
      </c>
      <c r="L33" s="8">
        <v>4</v>
      </c>
      <c r="M33" s="37">
        <v>228837000</v>
      </c>
    </row>
    <row r="34" spans="2:13" ht="54">
      <c r="B34" s="1"/>
      <c r="C34" s="8"/>
      <c r="D34" s="8"/>
      <c r="E34" s="8"/>
      <c r="F34" s="8"/>
      <c r="G34" s="8"/>
      <c r="H34" s="17" t="s">
        <v>30</v>
      </c>
      <c r="I34" s="13" t="s">
        <v>67</v>
      </c>
      <c r="J34" s="13" t="s">
        <v>109</v>
      </c>
      <c r="K34" s="22" t="s">
        <v>25</v>
      </c>
      <c r="L34" s="8">
        <v>20</v>
      </c>
      <c r="M34" s="37">
        <v>372020000</v>
      </c>
    </row>
    <row r="35" spans="2:13" ht="27">
      <c r="B35" s="1"/>
      <c r="C35" s="8"/>
      <c r="D35" s="8"/>
      <c r="E35" s="8"/>
      <c r="F35" s="8"/>
      <c r="G35" s="8"/>
      <c r="H35" s="17" t="s">
        <v>33</v>
      </c>
      <c r="I35" s="13" t="s">
        <v>68</v>
      </c>
      <c r="J35" s="13" t="s">
        <v>110</v>
      </c>
      <c r="K35" s="22" t="s">
        <v>25</v>
      </c>
      <c r="L35" s="8">
        <v>6</v>
      </c>
      <c r="M35" s="37">
        <v>19550000</v>
      </c>
    </row>
    <row r="36" spans="2:13" ht="40.5">
      <c r="B36" s="1"/>
      <c r="C36" s="8"/>
      <c r="D36" s="8"/>
      <c r="E36" s="8"/>
      <c r="F36" s="8"/>
      <c r="G36" s="8"/>
      <c r="H36" s="17" t="s">
        <v>35</v>
      </c>
      <c r="I36" s="13" t="s">
        <v>69</v>
      </c>
      <c r="J36" s="13" t="s">
        <v>111</v>
      </c>
      <c r="K36" s="22" t="s">
        <v>25</v>
      </c>
      <c r="L36" s="8">
        <v>1</v>
      </c>
      <c r="M36" s="37">
        <v>385122000</v>
      </c>
    </row>
    <row r="37" spans="2:13" ht="54">
      <c r="B37" s="1"/>
      <c r="C37" s="8"/>
      <c r="D37" s="8"/>
      <c r="E37" s="8"/>
      <c r="F37" s="8"/>
      <c r="G37" s="8"/>
      <c r="H37" s="17">
        <v>11</v>
      </c>
      <c r="I37" s="13" t="s">
        <v>70</v>
      </c>
      <c r="J37" s="13" t="s">
        <v>112</v>
      </c>
      <c r="K37" s="22" t="s">
        <v>44</v>
      </c>
      <c r="L37" s="8">
        <v>43</v>
      </c>
      <c r="M37" s="37">
        <v>319339000</v>
      </c>
    </row>
    <row r="38" spans="2:13" ht="27">
      <c r="B38" s="1"/>
      <c r="C38" s="8"/>
      <c r="D38" s="8"/>
      <c r="E38" s="8"/>
      <c r="F38" s="8"/>
      <c r="G38" s="8" t="s">
        <v>73</v>
      </c>
      <c r="H38" s="72" t="s">
        <v>74</v>
      </c>
      <c r="I38" s="72"/>
      <c r="J38" s="19" t="s">
        <v>144</v>
      </c>
      <c r="K38" s="18" t="s">
        <v>17</v>
      </c>
      <c r="L38" s="8">
        <v>100</v>
      </c>
      <c r="M38" s="42">
        <f>+M39+M40+M41</f>
        <v>30182710000</v>
      </c>
    </row>
    <row r="39" spans="2:13" ht="28.5">
      <c r="B39" s="1"/>
      <c r="C39" s="8"/>
      <c r="D39" s="8"/>
      <c r="E39" s="8"/>
      <c r="F39" s="8"/>
      <c r="G39" s="8"/>
      <c r="H39" s="9" t="s">
        <v>18</v>
      </c>
      <c r="I39" s="10" t="s">
        <v>75</v>
      </c>
      <c r="J39" s="14" t="s">
        <v>130</v>
      </c>
      <c r="K39" s="38" t="s">
        <v>24</v>
      </c>
      <c r="L39" s="39">
        <v>50</v>
      </c>
      <c r="M39" s="11">
        <v>29911879000</v>
      </c>
    </row>
    <row r="40" spans="2:13" ht="28.5">
      <c r="B40" s="1"/>
      <c r="C40" s="8"/>
      <c r="D40" s="8"/>
      <c r="E40" s="8"/>
      <c r="F40" s="8"/>
      <c r="G40" s="8"/>
      <c r="H40" s="9" t="s">
        <v>30</v>
      </c>
      <c r="I40" s="10" t="s">
        <v>76</v>
      </c>
      <c r="J40" s="14" t="s">
        <v>103</v>
      </c>
      <c r="K40" s="38" t="s">
        <v>129</v>
      </c>
      <c r="L40" s="39">
        <v>200</v>
      </c>
      <c r="M40" s="12">
        <v>216655000</v>
      </c>
    </row>
    <row r="41" spans="2:13" ht="28.5">
      <c r="B41" s="1"/>
      <c r="C41" s="8"/>
      <c r="D41" s="8"/>
      <c r="E41" s="8"/>
      <c r="F41" s="8"/>
      <c r="G41" s="8"/>
      <c r="H41" s="9" t="s">
        <v>62</v>
      </c>
      <c r="I41" s="10" t="s">
        <v>77</v>
      </c>
      <c r="J41" s="14" t="s">
        <v>104</v>
      </c>
      <c r="K41" s="38" t="s">
        <v>24</v>
      </c>
      <c r="L41" s="39">
        <v>50</v>
      </c>
      <c r="M41" s="12">
        <v>54176000</v>
      </c>
    </row>
    <row r="42" spans="2:13" ht="54">
      <c r="B42" s="1"/>
      <c r="C42" s="8"/>
      <c r="D42" s="8"/>
      <c r="E42" s="8"/>
      <c r="F42" s="8"/>
      <c r="G42" s="8" t="s">
        <v>71</v>
      </c>
      <c r="H42" s="72" t="s">
        <v>80</v>
      </c>
      <c r="I42" s="72"/>
      <c r="J42" s="49" t="s">
        <v>114</v>
      </c>
      <c r="K42" s="22" t="s">
        <v>17</v>
      </c>
      <c r="L42" s="8">
        <v>100</v>
      </c>
      <c r="M42" s="42">
        <f>+M43+M44+M45</f>
        <v>1561820000</v>
      </c>
    </row>
    <row r="43" spans="2:13">
      <c r="B43" s="1"/>
      <c r="C43" s="8"/>
      <c r="D43" s="8"/>
      <c r="E43" s="8"/>
      <c r="F43" s="8"/>
      <c r="G43" s="8"/>
      <c r="H43" s="9" t="s">
        <v>30</v>
      </c>
      <c r="I43" s="10" t="s">
        <v>10</v>
      </c>
      <c r="J43" s="45" t="s">
        <v>101</v>
      </c>
      <c r="K43" s="38" t="s">
        <v>143</v>
      </c>
      <c r="L43" s="39">
        <v>7</v>
      </c>
      <c r="M43" s="12">
        <v>379604000</v>
      </c>
    </row>
    <row r="44" spans="2:13" ht="28.5">
      <c r="B44" s="1"/>
      <c r="C44" s="8"/>
      <c r="D44" s="8"/>
      <c r="E44" s="8"/>
      <c r="F44" s="8"/>
      <c r="G44" s="8"/>
      <c r="H44" s="9" t="s">
        <v>62</v>
      </c>
      <c r="I44" s="10" t="s">
        <v>81</v>
      </c>
      <c r="J44" s="46" t="s">
        <v>102</v>
      </c>
      <c r="K44" s="38" t="s">
        <v>23</v>
      </c>
      <c r="L44" s="39">
        <v>48</v>
      </c>
      <c r="M44" s="12">
        <v>712408000</v>
      </c>
    </row>
    <row r="45" spans="2:13" ht="28.5">
      <c r="B45" s="1"/>
      <c r="C45" s="8"/>
      <c r="D45" s="8"/>
      <c r="E45" s="8"/>
      <c r="F45" s="8"/>
      <c r="G45" s="8"/>
      <c r="H45" s="9" t="s">
        <v>34</v>
      </c>
      <c r="I45" s="14" t="s">
        <v>72</v>
      </c>
      <c r="J45" s="14" t="s">
        <v>113</v>
      </c>
      <c r="K45" s="38" t="s">
        <v>44</v>
      </c>
      <c r="L45" s="39">
        <v>1</v>
      </c>
      <c r="M45" s="12">
        <v>469808000</v>
      </c>
    </row>
    <row r="46" spans="2:13">
      <c r="B46" s="1"/>
      <c r="C46" s="8"/>
      <c r="D46" s="8"/>
      <c r="E46" s="8"/>
      <c r="F46" s="8"/>
      <c r="G46" s="8"/>
      <c r="H46" s="8"/>
      <c r="I46" s="8"/>
      <c r="J46" s="8"/>
      <c r="K46" s="22"/>
      <c r="L46" s="8"/>
      <c r="M46" s="24"/>
    </row>
    <row r="47" spans="2:13" ht="90" customHeight="1">
      <c r="B47" s="1"/>
      <c r="C47" s="8"/>
      <c r="D47" s="8"/>
      <c r="E47" s="8"/>
      <c r="F47" s="5" t="s">
        <v>132</v>
      </c>
      <c r="G47" s="73" t="s">
        <v>46</v>
      </c>
      <c r="H47" s="73"/>
      <c r="I47" s="73"/>
      <c r="J47" s="15" t="s">
        <v>115</v>
      </c>
      <c r="K47" s="51" t="s">
        <v>135</v>
      </c>
      <c r="L47" s="20" t="s">
        <v>118</v>
      </c>
      <c r="M47" s="63">
        <f>+M50+M53+M61</f>
        <v>19850639000</v>
      </c>
    </row>
    <row r="48" spans="2:13" ht="108">
      <c r="B48" s="1"/>
      <c r="C48" s="8"/>
      <c r="D48" s="8"/>
      <c r="E48" s="8"/>
      <c r="F48" s="8"/>
      <c r="G48" s="8"/>
      <c r="H48" s="8"/>
      <c r="I48" s="8"/>
      <c r="J48" s="3" t="s">
        <v>116</v>
      </c>
      <c r="K48" s="51" t="s">
        <v>135</v>
      </c>
      <c r="L48" s="20" t="s">
        <v>118</v>
      </c>
      <c r="M48" s="24"/>
    </row>
    <row r="49" spans="2:13" ht="54">
      <c r="B49" s="1"/>
      <c r="C49" s="8"/>
      <c r="D49" s="8"/>
      <c r="E49" s="8"/>
      <c r="F49" s="8"/>
      <c r="G49" s="8"/>
      <c r="H49" s="8"/>
      <c r="I49" s="8"/>
      <c r="J49" s="3" t="s">
        <v>117</v>
      </c>
      <c r="K49" s="51" t="s">
        <v>135</v>
      </c>
      <c r="L49" s="20" t="s">
        <v>118</v>
      </c>
      <c r="M49" s="24"/>
    </row>
    <row r="50" spans="2:13" ht="30" customHeight="1">
      <c r="B50" s="1"/>
      <c r="C50" s="8"/>
      <c r="D50" s="8"/>
      <c r="E50" s="8"/>
      <c r="F50" s="8"/>
      <c r="G50" s="8" t="s">
        <v>88</v>
      </c>
      <c r="H50" s="72" t="s">
        <v>89</v>
      </c>
      <c r="I50" s="72"/>
      <c r="J50" s="40" t="s">
        <v>137</v>
      </c>
      <c r="K50" s="22" t="s">
        <v>17</v>
      </c>
      <c r="L50" s="8">
        <v>100</v>
      </c>
      <c r="M50" s="42">
        <f>+M51+M52</f>
        <v>4555916000</v>
      </c>
    </row>
    <row r="51" spans="2:13" ht="42.75">
      <c r="B51" s="1"/>
      <c r="C51" s="8"/>
      <c r="D51" s="8"/>
      <c r="E51" s="8"/>
      <c r="F51" s="8"/>
      <c r="G51" s="8"/>
      <c r="H51" s="9" t="s">
        <v>18</v>
      </c>
      <c r="I51" s="10" t="s">
        <v>90</v>
      </c>
      <c r="J51" s="43" t="s">
        <v>133</v>
      </c>
      <c r="K51" s="38" t="s">
        <v>142</v>
      </c>
      <c r="L51" s="39">
        <v>24</v>
      </c>
      <c r="M51" s="11">
        <v>442710000</v>
      </c>
    </row>
    <row r="52" spans="2:13" ht="28.5">
      <c r="B52" s="1"/>
      <c r="C52" s="8"/>
      <c r="D52" s="8"/>
      <c r="E52" s="8"/>
      <c r="F52" s="8"/>
      <c r="G52" s="8"/>
      <c r="H52" s="9" t="s">
        <v>30</v>
      </c>
      <c r="I52" s="10" t="s">
        <v>9</v>
      </c>
      <c r="J52" s="43" t="s">
        <v>11</v>
      </c>
      <c r="K52" s="38" t="s">
        <v>26</v>
      </c>
      <c r="L52" s="39">
        <v>12</v>
      </c>
      <c r="M52" s="11">
        <v>4113206000</v>
      </c>
    </row>
    <row r="53" spans="2:13" ht="24" customHeight="1">
      <c r="B53" s="1"/>
      <c r="C53" s="8"/>
      <c r="D53" s="8"/>
      <c r="E53" s="8"/>
      <c r="F53" s="8"/>
      <c r="G53" s="8" t="s">
        <v>82</v>
      </c>
      <c r="H53" s="72" t="s">
        <v>83</v>
      </c>
      <c r="I53" s="72"/>
      <c r="J53" s="13" t="s">
        <v>138</v>
      </c>
      <c r="K53" s="18" t="s">
        <v>17</v>
      </c>
      <c r="L53" s="8">
        <v>100</v>
      </c>
      <c r="M53" s="42">
        <f>+M54++M55+M56</f>
        <v>12470263000</v>
      </c>
    </row>
    <row r="54" spans="2:13" ht="28.5">
      <c r="B54" s="1"/>
      <c r="C54" s="8"/>
      <c r="D54" s="8"/>
      <c r="E54" s="8"/>
      <c r="F54" s="8"/>
      <c r="G54" s="8"/>
      <c r="H54" s="9" t="s">
        <v>30</v>
      </c>
      <c r="I54" s="10" t="s">
        <v>91</v>
      </c>
      <c r="J54" s="43" t="s">
        <v>96</v>
      </c>
      <c r="K54" s="38" t="s">
        <v>24</v>
      </c>
      <c r="L54" s="39">
        <v>300</v>
      </c>
      <c r="M54" s="12">
        <v>2373542000</v>
      </c>
    </row>
    <row r="55" spans="2:13" ht="28.5">
      <c r="B55" s="1"/>
      <c r="C55" s="8"/>
      <c r="D55" s="8"/>
      <c r="E55" s="8"/>
      <c r="F55" s="8"/>
      <c r="G55" s="8"/>
      <c r="H55" s="9" t="s">
        <v>62</v>
      </c>
      <c r="I55" s="10" t="s">
        <v>84</v>
      </c>
      <c r="J55" s="43" t="s">
        <v>98</v>
      </c>
      <c r="K55" s="38" t="s">
        <v>44</v>
      </c>
      <c r="L55" s="39">
        <v>10</v>
      </c>
      <c r="M55" s="11">
        <v>261608000</v>
      </c>
    </row>
    <row r="56" spans="2:13" ht="28.5">
      <c r="B56" s="52"/>
      <c r="C56" s="53"/>
      <c r="D56" s="53"/>
      <c r="E56" s="53"/>
      <c r="F56" s="53"/>
      <c r="G56" s="53"/>
      <c r="H56" s="89" t="s">
        <v>31</v>
      </c>
      <c r="I56" s="55" t="s">
        <v>85</v>
      </c>
      <c r="J56" s="90" t="s">
        <v>93</v>
      </c>
      <c r="K56" s="91" t="s">
        <v>141</v>
      </c>
      <c r="L56" s="92">
        <v>325</v>
      </c>
      <c r="M56" s="93">
        <v>9835113000</v>
      </c>
    </row>
    <row r="57" spans="2:13">
      <c r="B57" s="113"/>
      <c r="C57" s="113"/>
      <c r="D57" s="113"/>
      <c r="E57" s="113"/>
      <c r="F57" s="113"/>
      <c r="G57" s="113"/>
      <c r="H57" s="114"/>
      <c r="I57" s="115"/>
      <c r="J57" s="116"/>
      <c r="K57" s="117"/>
      <c r="L57" s="118"/>
      <c r="M57" s="119"/>
    </row>
    <row r="58" spans="2:13">
      <c r="B58" s="35"/>
      <c r="C58" s="35"/>
      <c r="D58" s="35"/>
      <c r="E58" s="35"/>
      <c r="F58" s="35"/>
      <c r="G58" s="35"/>
      <c r="H58" s="100"/>
      <c r="I58" s="101"/>
      <c r="J58" s="102"/>
      <c r="K58" s="103"/>
      <c r="L58" s="104"/>
      <c r="M58" s="105"/>
    </row>
    <row r="59" spans="2:13">
      <c r="B59" s="106"/>
      <c r="C59" s="106"/>
      <c r="D59" s="106"/>
      <c r="E59" s="106"/>
      <c r="F59" s="106"/>
      <c r="G59" s="106"/>
      <c r="H59" s="107"/>
      <c r="I59" s="108"/>
      <c r="J59" s="109"/>
      <c r="K59" s="110"/>
      <c r="L59" s="111"/>
      <c r="M59" s="112"/>
    </row>
    <row r="60" spans="2:13">
      <c r="B60" s="26"/>
      <c r="C60" s="28"/>
      <c r="D60" s="28"/>
      <c r="E60" s="28"/>
      <c r="F60" s="28"/>
      <c r="G60" s="28"/>
      <c r="H60" s="94"/>
      <c r="I60" s="95"/>
      <c r="J60" s="96"/>
      <c r="K60" s="97"/>
      <c r="L60" s="98"/>
      <c r="M60" s="99"/>
    </row>
    <row r="61" spans="2:13">
      <c r="B61" s="1"/>
      <c r="C61" s="8"/>
      <c r="D61" s="8"/>
      <c r="E61" s="8"/>
      <c r="F61" s="8"/>
      <c r="G61" s="8" t="s">
        <v>58</v>
      </c>
      <c r="H61" s="72" t="s">
        <v>87</v>
      </c>
      <c r="I61" s="72"/>
      <c r="J61" s="41" t="s">
        <v>139</v>
      </c>
      <c r="K61" s="22" t="s">
        <v>17</v>
      </c>
      <c r="L61" s="8">
        <v>100</v>
      </c>
      <c r="M61" s="21">
        <f>+M62</f>
        <v>2824460000</v>
      </c>
    </row>
    <row r="62" spans="2:13" ht="15.75" thickBot="1">
      <c r="B62" s="52"/>
      <c r="C62" s="53"/>
      <c r="D62" s="53"/>
      <c r="E62" s="53"/>
      <c r="F62" s="53"/>
      <c r="G62" s="53"/>
      <c r="H62" s="54" t="s">
        <v>62</v>
      </c>
      <c r="I62" s="55" t="s">
        <v>86</v>
      </c>
      <c r="J62" s="56" t="s">
        <v>92</v>
      </c>
      <c r="K62" s="57" t="s">
        <v>140</v>
      </c>
      <c r="L62" s="53">
        <v>3</v>
      </c>
      <c r="M62" s="58">
        <v>2824460000</v>
      </c>
    </row>
    <row r="63" spans="2:13" ht="16.5" thickBot="1">
      <c r="B63" s="85" t="s">
        <v>29</v>
      </c>
      <c r="C63" s="86"/>
      <c r="D63" s="86"/>
      <c r="E63" s="86"/>
      <c r="F63" s="86"/>
      <c r="G63" s="86"/>
      <c r="H63" s="86"/>
      <c r="I63" s="86"/>
      <c r="J63" s="86"/>
      <c r="K63" s="86"/>
      <c r="L63" s="59"/>
      <c r="M63" s="60">
        <f>+M47+M10</f>
        <v>59997715297</v>
      </c>
    </row>
    <row r="64" spans="2:13" ht="15.75" thickTop="1"/>
    <row r="66" spans="10:13" ht="16.5">
      <c r="J66" s="69" t="s">
        <v>151</v>
      </c>
      <c r="K66" s="69"/>
      <c r="L66" s="69"/>
      <c r="M66" s="69"/>
    </row>
    <row r="67" spans="10:13" ht="16.5">
      <c r="J67" s="64"/>
      <c r="K67" s="64"/>
      <c r="L67" s="65"/>
    </row>
    <row r="68" spans="10:13" ht="16.5">
      <c r="J68" s="70" t="s">
        <v>148</v>
      </c>
      <c r="K68" s="70"/>
      <c r="L68" s="70"/>
      <c r="M68" s="70"/>
    </row>
    <row r="69" spans="10:13" ht="16.5">
      <c r="J69" s="64"/>
      <c r="K69" s="66"/>
      <c r="L69" s="66"/>
    </row>
    <row r="70" spans="10:13" ht="16.5">
      <c r="J70" s="64"/>
      <c r="K70" s="66"/>
      <c r="L70" s="66"/>
    </row>
    <row r="71" spans="10:13" ht="16.5">
      <c r="J71" s="64"/>
      <c r="K71" s="66"/>
      <c r="L71" s="67"/>
    </row>
    <row r="72" spans="10:13" ht="16.5">
      <c r="J72" s="64"/>
      <c r="K72" s="67" t="s">
        <v>149</v>
      </c>
      <c r="L72" s="68"/>
    </row>
    <row r="73" spans="10:13" ht="16.5">
      <c r="J73" s="64"/>
      <c r="K73" s="68" t="s">
        <v>150</v>
      </c>
    </row>
  </sheetData>
  <mergeCells count="29">
    <mergeCell ref="B63:K63"/>
    <mergeCell ref="B3:M3"/>
    <mergeCell ref="G7:I7"/>
    <mergeCell ref="B5:D6"/>
    <mergeCell ref="E5:E6"/>
    <mergeCell ref="F5:F6"/>
    <mergeCell ref="J5:J6"/>
    <mergeCell ref="K5:K6"/>
    <mergeCell ref="C8:D8"/>
    <mergeCell ref="G5:I6"/>
    <mergeCell ref="H50:I50"/>
    <mergeCell ref="H53:I53"/>
    <mergeCell ref="H61:I61"/>
    <mergeCell ref="J66:M66"/>
    <mergeCell ref="J68:M68"/>
    <mergeCell ref="B2:M2"/>
    <mergeCell ref="H32:I32"/>
    <mergeCell ref="H38:I38"/>
    <mergeCell ref="H42:I42"/>
    <mergeCell ref="G47:I47"/>
    <mergeCell ref="G10:I10"/>
    <mergeCell ref="H13:I13"/>
    <mergeCell ref="H16:I16"/>
    <mergeCell ref="H18:I18"/>
    <mergeCell ref="H25:I25"/>
    <mergeCell ref="H27:I27"/>
    <mergeCell ref="L5:M5"/>
    <mergeCell ref="L6:M6"/>
    <mergeCell ref="B7:D7"/>
  </mergeCells>
  <pageMargins left="0.94488188976377963" right="0.78740157480314965" top="0.59055118110236227" bottom="0.9448818897637796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RKT 2021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SEKRETARIAT DPRD</cp:lastModifiedBy>
  <cp:lastPrinted>2021-03-01T05:28:48Z</cp:lastPrinted>
  <dcterms:created xsi:type="dcterms:W3CDTF">2018-12-02T23:29:07Z</dcterms:created>
  <dcterms:modified xsi:type="dcterms:W3CDTF">2021-03-01T05:30:04Z</dcterms:modified>
</cp:coreProperties>
</file>